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dmin\Downloads\"/>
    </mc:Choice>
  </mc:AlternateContent>
  <bookViews>
    <workbookView xWindow="0" yWindow="0" windowWidth="2370" windowHeight="0" tabRatio="911"/>
  </bookViews>
  <sheets>
    <sheet name="PL I TH" sheetId="14" r:id="rId1"/>
    <sheet name="PL II NSDP" sheetId="1" r:id="rId2"/>
    <sheet name="PL III XSKT" sheetId="2" r:id="rId3"/>
    <sheet name="PL IV BOI CHI" sheetId="3" r:id="rId4"/>
    <sheet name="PL V 30% Tang thu" sheetId="9" r:id="rId5"/>
    <sheet name="PL VI Ket du 20" sheetId="8" r:id="rId6"/>
    <sheet name="PL VII NTM" sheetId="13" r:id="rId7"/>
    <sheet name="PL VIII TV XSKT" sheetId="10" r:id="rId8"/>
    <sheet name="PL IX TT TSDĐ" sheetId="11"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s>
  <definedNames>
    <definedName name="\0" localSheetId="0">'[1]PNT-QUOT-#3'!#REF!</definedName>
    <definedName name="\0">'[1]PNT-QUOT-#3'!#REF!</definedName>
    <definedName name="\0051">#N/A</definedName>
    <definedName name="\0061">#N/A</definedName>
    <definedName name="\0061a">#N/A</definedName>
    <definedName name="\0062a">#N/A</definedName>
    <definedName name="\0062b">#N/A</definedName>
    <definedName name="\0062c">#N/A</definedName>
    <definedName name="\0063">#N/A</definedName>
    <definedName name="\0063a">#N/A</definedName>
    <definedName name="\0064">#N/A</definedName>
    <definedName name="\0081">#N/A</definedName>
    <definedName name="\0082">#N/A</definedName>
    <definedName name="\010">#N/A</definedName>
    <definedName name="\4001a">#N/A</definedName>
    <definedName name="\4001b">#N/A</definedName>
    <definedName name="\4002a">#N/A</definedName>
    <definedName name="\4002b">#N/A</definedName>
    <definedName name="\4003a">#N/A</definedName>
    <definedName name="\4003b">#N/A</definedName>
    <definedName name="\4004">#N/A</definedName>
    <definedName name="\4005">#N/A</definedName>
    <definedName name="\4006">#N/A</definedName>
    <definedName name="\4007">#N/A</definedName>
    <definedName name="\4013">#N/A</definedName>
    <definedName name="\4041">#N/A</definedName>
    <definedName name="\4042">#N/A</definedName>
    <definedName name="\4043">#N/A</definedName>
    <definedName name="\4044">#N/A</definedName>
    <definedName name="\4051">#N/A</definedName>
    <definedName name="\4052">#N/A</definedName>
    <definedName name="\4053">#N/A</definedName>
    <definedName name="\4054">#N/A</definedName>
    <definedName name="\4055">#N/A</definedName>
    <definedName name="\4056">#N/A</definedName>
    <definedName name="\4057">#N/A</definedName>
    <definedName name="\4061">#N/A</definedName>
    <definedName name="\4062">#N/A</definedName>
    <definedName name="\4063">#N/A</definedName>
    <definedName name="\4064">#N/A</definedName>
    <definedName name="\4065">#N/A</definedName>
    <definedName name="\4066">#N/A</definedName>
    <definedName name="\4071">#N/A</definedName>
    <definedName name="\4072">#N/A</definedName>
    <definedName name="\4073">#N/A</definedName>
    <definedName name="\4074">#N/A</definedName>
    <definedName name="\4075">#N/A</definedName>
    <definedName name="\4076">#N/A</definedName>
    <definedName name="\5001">#N/A</definedName>
    <definedName name="\50010a">#N/A</definedName>
    <definedName name="\50010b">#N/A</definedName>
    <definedName name="\50011a">#N/A</definedName>
    <definedName name="\50011b">#N/A</definedName>
    <definedName name="\50011c">#N/A</definedName>
    <definedName name="\5002">#N/A</definedName>
    <definedName name="\5003a">#N/A</definedName>
    <definedName name="\5003b">#N/A</definedName>
    <definedName name="\5004a">#N/A</definedName>
    <definedName name="\5004b">#N/A</definedName>
    <definedName name="\5004c">#N/A</definedName>
    <definedName name="\5004d">#N/A</definedName>
    <definedName name="\5004e">#N/A</definedName>
    <definedName name="\5004f">#N/A</definedName>
    <definedName name="\5004g">#N/A</definedName>
    <definedName name="\5005a">#N/A</definedName>
    <definedName name="\5005b">#N/A</definedName>
    <definedName name="\5005c">#N/A</definedName>
    <definedName name="\5006">#N/A</definedName>
    <definedName name="\5007">#N/A</definedName>
    <definedName name="\5008a">#N/A</definedName>
    <definedName name="\5008b">#N/A</definedName>
    <definedName name="\5009">#N/A</definedName>
    <definedName name="\5021">#N/A</definedName>
    <definedName name="\5022">#N/A</definedName>
    <definedName name="\5023">#N/A</definedName>
    <definedName name="\5041">#N/A</definedName>
    <definedName name="\5045">#N/A</definedName>
    <definedName name="\505">#N/A</definedName>
    <definedName name="\506">#N/A</definedName>
    <definedName name="\5081">#N/A</definedName>
    <definedName name="\5082">#N/A</definedName>
    <definedName name="\6001a">#N/A</definedName>
    <definedName name="\6001b">#N/A</definedName>
    <definedName name="\6001c">#N/A</definedName>
    <definedName name="\6002">#N/A</definedName>
    <definedName name="\6003">#N/A</definedName>
    <definedName name="\6004">#N/A</definedName>
    <definedName name="\6012">#N/A</definedName>
    <definedName name="\6021">#N/A</definedName>
    <definedName name="\6051">#N/A</definedName>
    <definedName name="\6052">#N/A</definedName>
    <definedName name="\6053">#N/A</definedName>
    <definedName name="\6055">#N/A</definedName>
    <definedName name="\6061">#N/A</definedName>
    <definedName name="\6101">#N/A</definedName>
    <definedName name="\6102">#N/A</definedName>
    <definedName name="\6121">#N/A</definedName>
    <definedName name="\6122">#N/A</definedName>
    <definedName name="\6123">#N/A</definedName>
    <definedName name="\6125">#N/A</definedName>
    <definedName name="\c" localSheetId="0">'[2]FUC-01'!#REF!</definedName>
    <definedName name="\c">'[2]FUC-01'!#REF!</definedName>
    <definedName name="\d" localSheetId="0">'[2]FUC-01'!#REF!</definedName>
    <definedName name="\d">'[2]FUC-01'!#REF!</definedName>
    <definedName name="\e" localSheetId="0">'[2]FUC-01'!#REF!</definedName>
    <definedName name="\e">'[2]FUC-01'!#REF!</definedName>
    <definedName name="\f" localSheetId="0">'[3]??-BLDG'!#REF!</definedName>
    <definedName name="\f">'[3]??-BLDG'!#REF!</definedName>
    <definedName name="\g" localSheetId="0">'[3]??-BLDG'!#REF!</definedName>
    <definedName name="\g">'[3]??-BLDG'!#REF!</definedName>
    <definedName name="\h" localSheetId="0">'[3]??-BLDG'!#REF!</definedName>
    <definedName name="\h">'[3]??-BLDG'!#REF!</definedName>
    <definedName name="\i" localSheetId="0">'[2]FUC-01'!#REF!</definedName>
    <definedName name="\i">'[2]FUC-01'!#REF!</definedName>
    <definedName name="\j" localSheetId="0">'[2]FUC-01'!#REF!</definedName>
    <definedName name="\j">'[2]FUC-01'!#REF!</definedName>
    <definedName name="\k" localSheetId="0">'[3]??-BLDG'!#REF!</definedName>
    <definedName name="\k">'[3]??-BLDG'!#REF!</definedName>
    <definedName name="\l" localSheetId="0">'[3]??-BLDG'!#REF!</definedName>
    <definedName name="\l">'[3]??-BLDG'!#REF!</definedName>
    <definedName name="\m" localSheetId="0">'[3]??-BLDG'!#REF!</definedName>
    <definedName name="\m">'[3]??-BLDG'!#REF!</definedName>
    <definedName name="\n" localSheetId="0">'[3]??-BLDG'!#REF!</definedName>
    <definedName name="\n">'[3]??-BLDG'!#REF!</definedName>
    <definedName name="\o" localSheetId="0">'[3]??-BLDG'!#REF!</definedName>
    <definedName name="\o">'[3]??-BLDG'!#REF!</definedName>
    <definedName name="\T">#N/A</definedName>
    <definedName name="\v" localSheetId="0">'[2]FUC-01'!#REF!</definedName>
    <definedName name="\v">'[2]FUC-01'!#REF!</definedName>
    <definedName name="\z" localSheetId="0">'[1]COAT&amp;WRAP-QIOT-#3'!#REF!</definedName>
    <definedName name="\z">'[1]COAT&amp;WRAP-QIOT-#3'!#REF!</definedName>
    <definedName name="_">#N/A</definedName>
    <definedName name="__________dai1">#REF!</definedName>
    <definedName name="__________dai2">#REF!</definedName>
    <definedName name="__________dai3">#REF!</definedName>
    <definedName name="__________dai4">#REF!</definedName>
    <definedName name="__________dai5">#REF!</definedName>
    <definedName name="__________dai6">#REF!</definedName>
    <definedName name="__________dan1">#REF!</definedName>
    <definedName name="__________dan2">#REF!</definedName>
    <definedName name="__________lap1">#REF!</definedName>
    <definedName name="__________lap2">#REF!</definedName>
    <definedName name="__________NET2">#REF!</definedName>
    <definedName name="__________phi10">#REF!</definedName>
    <definedName name="__________phi12">#REF!</definedName>
    <definedName name="__________phi14">#REF!</definedName>
    <definedName name="__________phi16">#REF!</definedName>
    <definedName name="__________phi18">#REF!</definedName>
    <definedName name="__________phi20">#REF!</definedName>
    <definedName name="__________phi22">#REF!</definedName>
    <definedName name="__________phi25">#REF!</definedName>
    <definedName name="__________phi28">#REF!</definedName>
    <definedName name="__________phi6">#REF!</definedName>
    <definedName name="__________phi8">#REF!</definedName>
    <definedName name="__________slg1">#REF!</definedName>
    <definedName name="__________slg2">#REF!</definedName>
    <definedName name="__________slg3">#REF!</definedName>
    <definedName name="__________slg4">#REF!</definedName>
    <definedName name="__________slg5">#REF!</definedName>
    <definedName name="__________slg6">#REF!</definedName>
    <definedName name="_________atn1">#REF!</definedName>
    <definedName name="_________atn10">#REF!</definedName>
    <definedName name="_________atn2">#REF!</definedName>
    <definedName name="_________atn3">#REF!</definedName>
    <definedName name="_________atn4">#REF!</definedName>
    <definedName name="_________atn5">#REF!</definedName>
    <definedName name="_________atn6">#REF!</definedName>
    <definedName name="_________atn7">#REF!</definedName>
    <definedName name="_________atn8">#REF!</definedName>
    <definedName name="_________atn9">#REF!</definedName>
    <definedName name="_________cao1">#REF!</definedName>
    <definedName name="_________cao2">#REF!</definedName>
    <definedName name="_________cao3">#REF!</definedName>
    <definedName name="_________cao4">#REF!</definedName>
    <definedName name="_________cao5">#REF!</definedName>
    <definedName name="_________cao6">#REF!</definedName>
    <definedName name="_________CON1">#REF!</definedName>
    <definedName name="_________CON2">#REF!</definedName>
    <definedName name="_________dai1">#REF!</definedName>
    <definedName name="_________dai2">#REF!</definedName>
    <definedName name="_________dai3">#REF!</definedName>
    <definedName name="_________dai4">#REF!</definedName>
    <definedName name="_________dai5">#REF!</definedName>
    <definedName name="_________dai6">#REF!</definedName>
    <definedName name="_________dan1">#REF!</definedName>
    <definedName name="_________dan2">#REF!</definedName>
    <definedName name="_________deo1">#REF!</definedName>
    <definedName name="_________deo10">#REF!</definedName>
    <definedName name="_________deo2">#REF!</definedName>
    <definedName name="_________deo3">#REF!</definedName>
    <definedName name="_________deo4">#REF!</definedName>
    <definedName name="_________deo5">#REF!</definedName>
    <definedName name="_________deo6">#REF!</definedName>
    <definedName name="_________deo7">#REF!</definedName>
    <definedName name="_________deo8">#REF!</definedName>
    <definedName name="_________deo9">#REF!</definedName>
    <definedName name="_________lap1">#REF!</definedName>
    <definedName name="_________lap2">#REF!</definedName>
    <definedName name="_________NET2">#REF!</definedName>
    <definedName name="_________phi10">#REF!</definedName>
    <definedName name="_________phi12">#REF!</definedName>
    <definedName name="_________phi14">#REF!</definedName>
    <definedName name="_________phi16">#REF!</definedName>
    <definedName name="_________phi18">#REF!</definedName>
    <definedName name="_________phi20">#REF!</definedName>
    <definedName name="_________phi22">#REF!</definedName>
    <definedName name="_________phi25">#REF!</definedName>
    <definedName name="_________phi28">#REF!</definedName>
    <definedName name="_________phi6">#REF!</definedName>
    <definedName name="_________phi8">#REF!</definedName>
    <definedName name="_________slg1">#REF!</definedName>
    <definedName name="_________slg2">#REF!</definedName>
    <definedName name="_________slg3">#REF!</definedName>
    <definedName name="_________slg4">#REF!</definedName>
    <definedName name="_________slg5">#REF!</definedName>
    <definedName name="_________slg6">#REF!</definedName>
    <definedName name="________atn1">#REF!</definedName>
    <definedName name="________atn10">#REF!</definedName>
    <definedName name="________atn2">#REF!</definedName>
    <definedName name="________atn3">#REF!</definedName>
    <definedName name="________atn4">#REF!</definedName>
    <definedName name="________atn5">#REF!</definedName>
    <definedName name="________atn6">#REF!</definedName>
    <definedName name="________atn7">#REF!</definedName>
    <definedName name="________atn8">#REF!</definedName>
    <definedName name="________atn9">#REF!</definedName>
    <definedName name="________cao1">#REF!</definedName>
    <definedName name="________cao2">#REF!</definedName>
    <definedName name="________cao3">#REF!</definedName>
    <definedName name="________cao4">#REF!</definedName>
    <definedName name="________cao5">#REF!</definedName>
    <definedName name="________cao6">#REF!</definedName>
    <definedName name="________CON1">#REF!</definedName>
    <definedName name="________CON2">#REF!</definedName>
    <definedName name="________dai1">#REF!</definedName>
    <definedName name="________dai2">#REF!</definedName>
    <definedName name="________dai3">#REF!</definedName>
    <definedName name="________dai4">#REF!</definedName>
    <definedName name="________dai5">#REF!</definedName>
    <definedName name="________dai6">#REF!</definedName>
    <definedName name="________dan1">#REF!</definedName>
    <definedName name="________dan2">#REF!</definedName>
    <definedName name="________deo1">#REF!</definedName>
    <definedName name="________deo10">#REF!</definedName>
    <definedName name="________deo2">#REF!</definedName>
    <definedName name="________deo3">#REF!</definedName>
    <definedName name="________deo4">#REF!</definedName>
    <definedName name="________deo5">#REF!</definedName>
    <definedName name="________deo6">#REF!</definedName>
    <definedName name="________deo7">#REF!</definedName>
    <definedName name="________deo8">#REF!</definedName>
    <definedName name="________deo9">#REF!</definedName>
    <definedName name="________lap1">#REF!</definedName>
    <definedName name="________lap2">#REF!</definedName>
    <definedName name="________NET2">#REF!</definedName>
    <definedName name="________phi10">#REF!</definedName>
    <definedName name="________phi12">#REF!</definedName>
    <definedName name="________phi14">#REF!</definedName>
    <definedName name="________phi16">#REF!</definedName>
    <definedName name="________phi18">#REF!</definedName>
    <definedName name="________phi20">#REF!</definedName>
    <definedName name="________phi22">#REF!</definedName>
    <definedName name="________phi25">#REF!</definedName>
    <definedName name="________phi28">#REF!</definedName>
    <definedName name="________phi6">#REF!</definedName>
    <definedName name="________phi8">#REF!</definedName>
    <definedName name="________slg1">#REF!</definedName>
    <definedName name="________slg2">#REF!</definedName>
    <definedName name="________slg3">#REF!</definedName>
    <definedName name="________slg4">#REF!</definedName>
    <definedName name="________slg5">#REF!</definedName>
    <definedName name="________slg6">#REF!</definedName>
    <definedName name="_______A65700">'[4]MTO REV.2(ARMOR)'!#REF!</definedName>
    <definedName name="_______A65800">'[4]MTO REV.2(ARMOR)'!#REF!</definedName>
    <definedName name="_______A66000">'[4]MTO REV.2(ARMOR)'!#REF!</definedName>
    <definedName name="_______A67000">'[4]MTO REV.2(ARMOR)'!#REF!</definedName>
    <definedName name="_______A68000">'[4]MTO REV.2(ARMOR)'!#REF!</definedName>
    <definedName name="_______A70000">'[4]MTO REV.2(ARMOR)'!#REF!</definedName>
    <definedName name="_______A75000">'[4]MTO REV.2(ARMOR)'!#REF!</definedName>
    <definedName name="_______A85000">'[4]MTO REV.2(ARMOR)'!#REF!</definedName>
    <definedName name="_______abb91">[5]chitimc!#REF!</definedName>
    <definedName name="_______atn1">#REF!</definedName>
    <definedName name="_______atn10">#REF!</definedName>
    <definedName name="_______atn2">#REF!</definedName>
    <definedName name="_______atn3">#REF!</definedName>
    <definedName name="_______atn4">#REF!</definedName>
    <definedName name="_______atn5">#REF!</definedName>
    <definedName name="_______atn6">#REF!</definedName>
    <definedName name="_______atn7">#REF!</definedName>
    <definedName name="_______atn8">#REF!</definedName>
    <definedName name="_______atn9">#REF!</definedName>
    <definedName name="_______Bia2">'[6]DI-ESTI'!$A$8:$R$489</definedName>
    <definedName name="_______boi1">#REF!</definedName>
    <definedName name="_______boi2">#REF!</definedName>
    <definedName name="_______boi3">#REF!</definedName>
    <definedName name="_______boi4">#REF!</definedName>
    <definedName name="_______btm10">#REF!</definedName>
    <definedName name="_______btm100">#REF!</definedName>
    <definedName name="_______btm150">'[7]TT-35'!#REF!</definedName>
    <definedName name="_______btm200">'[7]TT-35'!#REF!</definedName>
    <definedName name="_______BTM250">#REF!</definedName>
    <definedName name="_______btM300">#REF!</definedName>
    <definedName name="_______btm50">'[7]TT-35'!#REF!</definedName>
    <definedName name="_______cao1">#REF!</definedName>
    <definedName name="_______cao2">#REF!</definedName>
    <definedName name="_______cao3">#REF!</definedName>
    <definedName name="_______cao4">#REF!</definedName>
    <definedName name="_______cao5">#REF!</definedName>
    <definedName name="_______cao6">#REF!</definedName>
    <definedName name="_______CON1">#REF!</definedName>
    <definedName name="_______CON2">#REF!</definedName>
    <definedName name="_______CT250">'[8]dongia (2)'!#REF!</definedName>
    <definedName name="_______dai1">#REF!</definedName>
    <definedName name="_______dai2">#REF!</definedName>
    <definedName name="_______dai3">#REF!</definedName>
    <definedName name="_______dai4">#REF!</definedName>
    <definedName name="_______dai5">#REF!</definedName>
    <definedName name="_______dai6">#REF!</definedName>
    <definedName name="_______dam24">#REF!</definedName>
    <definedName name="_______dam33">#REF!</definedName>
    <definedName name="_______dan1">#REF!</definedName>
    <definedName name="_______dan2">#REF!</definedName>
    <definedName name="_______dao1">#REF!</definedName>
    <definedName name="_______day1">'[9]Chiet tinh dz22'!#REF!</definedName>
    <definedName name="_______dbu1">#REF!</definedName>
    <definedName name="_______dbu2">#REF!</definedName>
    <definedName name="_______ddk01">#REF!</definedName>
    <definedName name="_______ddn400">#REF!</definedName>
    <definedName name="_______ddn600">#REF!</definedName>
    <definedName name="_______deo1">#REF!</definedName>
    <definedName name="_______deo10">#REF!</definedName>
    <definedName name="_______deo2">#REF!</definedName>
    <definedName name="_______deo3">#REF!</definedName>
    <definedName name="_______deo4">#REF!</definedName>
    <definedName name="_______deo5">#REF!</definedName>
    <definedName name="_______deo6">#REF!</definedName>
    <definedName name="_______deo7">#REF!</definedName>
    <definedName name="_______deo8">#REF!</definedName>
    <definedName name="_______deo9">#REF!</definedName>
    <definedName name="_______dgt100">'[8]dongia (2)'!#REF!</definedName>
    <definedName name="_______GID1">'[10]LKVL-CK-HT-GD1'!$A$4</definedName>
    <definedName name="_______gon4">#REF!</definedName>
    <definedName name="_______hom2">#REF!</definedName>
    <definedName name="_______hom4">[11]sheet12!#REF!</definedName>
    <definedName name="_______KM188">#REF!</definedName>
    <definedName name="_______km189">#REF!</definedName>
    <definedName name="_______km190">#REF!</definedName>
    <definedName name="_______km191">#REF!</definedName>
    <definedName name="_______km192">#REF!</definedName>
    <definedName name="_______km193">#REF!</definedName>
    <definedName name="_______km194">#REF!</definedName>
    <definedName name="_______km195">#REF!</definedName>
    <definedName name="_______km196">#REF!</definedName>
    <definedName name="_______km197">#REF!</definedName>
    <definedName name="_______km198">#REF!</definedName>
    <definedName name="_______lap1">#REF!</definedName>
    <definedName name="_______lap2">#REF!</definedName>
    <definedName name="_______M1">[12]XL4Poppy!$C$4</definedName>
    <definedName name="_______MAC12">#REF!</definedName>
    <definedName name="_______MAC46">#REF!</definedName>
    <definedName name="_______NC200">[13]TT35!#REF!</definedName>
    <definedName name="_______nc35">'[14]he so'!$B$2</definedName>
    <definedName name="_______NCL100">#REF!</definedName>
    <definedName name="_______NCL200">#REF!</definedName>
    <definedName name="_______NCL250">#REF!</definedName>
    <definedName name="_______NET2">#REF!</definedName>
    <definedName name="_______nin190">#REF!</definedName>
    <definedName name="_______no1">#REF!</definedName>
    <definedName name="_______NSO2" hidden="1">{"'Sheet1'!$L$16"}</definedName>
    <definedName name="_______oto10">[15]VL!#REF!</definedName>
    <definedName name="_______phi10">#REF!</definedName>
    <definedName name="_______phi12">#REF!</definedName>
    <definedName name="_______phi14">#REF!</definedName>
    <definedName name="_______phi16">#REF!</definedName>
    <definedName name="_______phi18">#REF!</definedName>
    <definedName name="_______phi20">#REF!</definedName>
    <definedName name="_______phi22">#REF!</definedName>
    <definedName name="_______phi25">#REF!</definedName>
    <definedName name="_______phi28">#REF!</definedName>
    <definedName name="_______phi6">#REF!</definedName>
    <definedName name="_______phi8">#REF!</definedName>
    <definedName name="_______PL1242">#REF!</definedName>
    <definedName name="_______ptk89">[16]th¸mo!#REF!</definedName>
    <definedName name="_______sat10">#REF!</definedName>
    <definedName name="_______sat12">'[17]Bang chiet tinh TBA'!#REF!</definedName>
    <definedName name="_______sat14">#REF!</definedName>
    <definedName name="_______sat16">#REF!</definedName>
    <definedName name="_______sat20">#REF!</definedName>
    <definedName name="_______Sat27">'[17]Chiet tinh DZ 22'!#REF!</definedName>
    <definedName name="_______Sat6">'[17]Chiet tinh DZ 22'!#REF!</definedName>
    <definedName name="_______sat8">#REF!</definedName>
    <definedName name="_______sc1">#REF!</definedName>
    <definedName name="_______SC2">#REF!</definedName>
    <definedName name="_______sc3">#REF!</definedName>
    <definedName name="_______slg1">#REF!</definedName>
    <definedName name="_______slg2">#REF!</definedName>
    <definedName name="_______slg3">#REF!</definedName>
    <definedName name="_______slg4">#REF!</definedName>
    <definedName name="_______slg5">#REF!</definedName>
    <definedName name="_______slg6">#REF!</definedName>
    <definedName name="_______SN3">#REF!</definedName>
    <definedName name="_______su12">[18]Sheet3!#REF!</definedName>
    <definedName name="_______Su70">[18]Sheet3!#REF!</definedName>
    <definedName name="_______sua20">#REF!</definedName>
    <definedName name="_______sua30">#REF!</definedName>
    <definedName name="_______TB1">#REF!</definedName>
    <definedName name="_______tct3">[19]gVL!$Q$23</definedName>
    <definedName name="_______TH1">#REF!</definedName>
    <definedName name="_______th100">'[8]dongia (2)'!#REF!</definedName>
    <definedName name="_______TH160">'[8]dongia (2)'!#REF!</definedName>
    <definedName name="_______TH2">#REF!</definedName>
    <definedName name="_______TH3">#REF!</definedName>
    <definedName name="_______TL1">#REF!</definedName>
    <definedName name="_______TL2">#REF!</definedName>
    <definedName name="_______TL3">#REF!</definedName>
    <definedName name="_______TLA120">#REF!</definedName>
    <definedName name="_______TLA35">#REF!</definedName>
    <definedName name="_______TLA50">#REF!</definedName>
    <definedName name="_______TLA70">#REF!</definedName>
    <definedName name="_______TLA95">#REF!</definedName>
    <definedName name="_______TR250">'[8]dongia (2)'!#REF!</definedName>
    <definedName name="_______tr375">[8]giathanh1!#REF!</definedName>
    <definedName name="_______un76">[16]th¸mo!#REF!</definedName>
    <definedName name="_______VAN1">[20]CT35!#REF!</definedName>
    <definedName name="_______vc1">#REF!</definedName>
    <definedName name="_______vc2">#REF!</definedName>
    <definedName name="_______vc3">#REF!</definedName>
    <definedName name="_______VL100">#REF!</definedName>
    <definedName name="_______vl2" hidden="1">{"'Sheet1'!$L$16"}</definedName>
    <definedName name="_______VL200">[13]TT35!#REF!</definedName>
    <definedName name="_______VL250">#REF!</definedName>
    <definedName name="_______xm30">#REF!</definedName>
    <definedName name="______a1" hidden="1">{"'Sheet1'!$L$16"}</definedName>
    <definedName name="______A65700">'[21]MTO REV.2(ARMOR)'!#REF!</definedName>
    <definedName name="______A65800">'[21]MTO REV.2(ARMOR)'!#REF!</definedName>
    <definedName name="______A66000">'[21]MTO REV.2(ARMOR)'!#REF!</definedName>
    <definedName name="______A67000">'[21]MTO REV.2(ARMOR)'!#REF!</definedName>
    <definedName name="______A68000">'[21]MTO REV.2(ARMOR)'!#REF!</definedName>
    <definedName name="______A70000">'[21]MTO REV.2(ARMOR)'!#REF!</definedName>
    <definedName name="______A75000">'[21]MTO REV.2(ARMOR)'!#REF!</definedName>
    <definedName name="______A85000">'[21]MTO REV.2(ARMOR)'!#REF!</definedName>
    <definedName name="______abb91">[5]chitimc!#REF!</definedName>
    <definedName name="______atn1">#REF!</definedName>
    <definedName name="______atn10">#REF!</definedName>
    <definedName name="______atn2">#REF!</definedName>
    <definedName name="______atn3">#REF!</definedName>
    <definedName name="______atn4">#REF!</definedName>
    <definedName name="______atn5">#REF!</definedName>
    <definedName name="______atn6">#REF!</definedName>
    <definedName name="______atn7">#REF!</definedName>
    <definedName name="______atn8">#REF!</definedName>
    <definedName name="______atn9">#REF!</definedName>
    <definedName name="______ban2" hidden="1">{"'Sheet1'!$L$16"}</definedName>
    <definedName name="______Bia2">'[6]DI-ESTI'!$A$8:$R$489</definedName>
    <definedName name="______boi1">#REF!</definedName>
    <definedName name="______boi2">#REF!</definedName>
    <definedName name="______boi3">#REF!</definedName>
    <definedName name="______boi4">#REF!</definedName>
    <definedName name="______btm10">#N/A</definedName>
    <definedName name="______btm100">#REF!</definedName>
    <definedName name="______btm150">'[7]TT-35'!#REF!</definedName>
    <definedName name="______btm200">'[7]TT-35'!#REF!</definedName>
    <definedName name="______BTM250">#REF!</definedName>
    <definedName name="______btM300">#REF!</definedName>
    <definedName name="______btm50">'[7]TT-35'!#REF!</definedName>
    <definedName name="______cao1">#REF!</definedName>
    <definedName name="______cao2">#REF!</definedName>
    <definedName name="______cao3">#REF!</definedName>
    <definedName name="______cao4">#REF!</definedName>
    <definedName name="______cao5">#REF!</definedName>
    <definedName name="______cao6">#REF!</definedName>
    <definedName name="______CON1">#REF!</definedName>
    <definedName name="______CON2">#REF!</definedName>
    <definedName name="______CT250">'[8]dongia (2)'!#REF!</definedName>
    <definedName name="______dai1">#REF!</definedName>
    <definedName name="______dai2">#REF!</definedName>
    <definedName name="______dai3">#REF!</definedName>
    <definedName name="______dai4">#REF!</definedName>
    <definedName name="______dai5">#REF!</definedName>
    <definedName name="______dai6">#REF!</definedName>
    <definedName name="______dam24">#REF!</definedName>
    <definedName name="______dam33">#REF!</definedName>
    <definedName name="______dan1">#REF!</definedName>
    <definedName name="______dan2">#REF!</definedName>
    <definedName name="______dao1">'[22]CT Thang Mo'!$B$189:$H$189</definedName>
    <definedName name="______day1">'[23]Chiet tinh dz22'!#REF!</definedName>
    <definedName name="______dbu1">'[22]CT Thang Mo'!#REF!</definedName>
    <definedName name="______dbu2">'[22]CT Thang Mo'!$B$93:$F$93</definedName>
    <definedName name="______ddk01">#REF!</definedName>
    <definedName name="______ddn400">#REF!</definedName>
    <definedName name="______ddn600">#REF!</definedName>
    <definedName name="______deo1">#REF!</definedName>
    <definedName name="______deo10">#REF!</definedName>
    <definedName name="______deo2">#REF!</definedName>
    <definedName name="______deo3">#REF!</definedName>
    <definedName name="______deo4">#REF!</definedName>
    <definedName name="______deo5">#REF!</definedName>
    <definedName name="______deo6">#REF!</definedName>
    <definedName name="______deo7">#REF!</definedName>
    <definedName name="______deo8">#REF!</definedName>
    <definedName name="______deo9">#REF!</definedName>
    <definedName name="______dgt100">'[8]dongia (2)'!#REF!</definedName>
    <definedName name="______GID1">'[10]LKVL-CK-HT-GD1'!$A$4</definedName>
    <definedName name="______gon4">#REF!</definedName>
    <definedName name="______h1" hidden="1">{"'Sheet1'!$L$16"}</definedName>
    <definedName name="______hom2">#REF!</definedName>
    <definedName name="______hom4">[11]sheet12!#REF!</definedName>
    <definedName name="______hu1" hidden="1">{"'Sheet1'!$L$16"}</definedName>
    <definedName name="______hu2" hidden="1">{"'Sheet1'!$L$16"}</definedName>
    <definedName name="______hu5" hidden="1">{"'Sheet1'!$L$16"}</definedName>
    <definedName name="______hu6" hidden="1">{"'Sheet1'!$L$16"}</definedName>
    <definedName name="______KM188">#REF!</definedName>
    <definedName name="______km189">#REF!</definedName>
    <definedName name="______km190">#REF!</definedName>
    <definedName name="______km191">#REF!</definedName>
    <definedName name="______km192">#REF!</definedName>
    <definedName name="______km193">#REF!</definedName>
    <definedName name="______km194">#REF!</definedName>
    <definedName name="______km195">#REF!</definedName>
    <definedName name="______km196">#REF!</definedName>
    <definedName name="______km197">#REF!</definedName>
    <definedName name="______km198">#REF!</definedName>
    <definedName name="______lap1">#REF!</definedName>
    <definedName name="______lap2">#REF!</definedName>
    <definedName name="______M1">[12]XL4Poppy!$C$4</definedName>
    <definedName name="______M36" hidden="1">{"'Sheet1'!$L$16"}</definedName>
    <definedName name="______MAC12">#REF!</definedName>
    <definedName name="______MAC46">#REF!</definedName>
    <definedName name="______NC200">[13]TT35!#REF!</definedName>
    <definedName name="______nc35">'[14]he so'!$B$2</definedName>
    <definedName name="______NCL100">#REF!</definedName>
    <definedName name="______NCL200">#REF!</definedName>
    <definedName name="______NCL250">#REF!</definedName>
    <definedName name="______NET2">#REF!</definedName>
    <definedName name="______nin190">#REF!</definedName>
    <definedName name="______no1">#REF!</definedName>
    <definedName name="______NSO2" hidden="1">{"'Sheet1'!$L$16"}</definedName>
    <definedName name="______oto10">[15]VL!#REF!</definedName>
    <definedName name="______PA3" hidden="1">{"'Sheet1'!$L$16"}</definedName>
    <definedName name="______phi10">#REF!</definedName>
    <definedName name="______phi12">#REF!</definedName>
    <definedName name="______phi14">#REF!</definedName>
    <definedName name="______phi16">#REF!</definedName>
    <definedName name="______phi18">#REF!</definedName>
    <definedName name="______phi20">#REF!</definedName>
    <definedName name="______phi22">#REF!</definedName>
    <definedName name="______phi25">#REF!</definedName>
    <definedName name="______phi28">#REF!</definedName>
    <definedName name="______phi6">#REF!</definedName>
    <definedName name="______phi8">#REF!</definedName>
    <definedName name="______PL1242">#REF!</definedName>
    <definedName name="______PL2">#N/A</definedName>
    <definedName name="______ptk89">[16]th¸mo!#REF!</definedName>
    <definedName name="______sat10">#REF!</definedName>
    <definedName name="______sat12">'[17]Bang chiet tinh TBA'!#REF!</definedName>
    <definedName name="______sat14">#REF!</definedName>
    <definedName name="______sat16">#REF!</definedName>
    <definedName name="______sat20">#REF!</definedName>
    <definedName name="______Sat27">'[17]Chiet tinh DZ 22'!#REF!</definedName>
    <definedName name="______Sat6">'[17]Chiet tinh DZ 22'!#REF!</definedName>
    <definedName name="______sat8">#REF!</definedName>
    <definedName name="______sc1">#REF!</definedName>
    <definedName name="______SC2">#REF!</definedName>
    <definedName name="______sc3">#REF!</definedName>
    <definedName name="______slg1">#REF!</definedName>
    <definedName name="______slg2">#REF!</definedName>
    <definedName name="______slg3">#REF!</definedName>
    <definedName name="______slg4">#REF!</definedName>
    <definedName name="______slg5">#REF!</definedName>
    <definedName name="______slg6">#REF!</definedName>
    <definedName name="______SN3">#REF!</definedName>
    <definedName name="______su12">[18]Sheet3!#REF!</definedName>
    <definedName name="______Su70">[18]Sheet3!#REF!</definedName>
    <definedName name="______sua20">#REF!</definedName>
    <definedName name="______sua30">#REF!</definedName>
    <definedName name="______TB1">#REF!</definedName>
    <definedName name="______tct3">[19]gVL!$Q$23</definedName>
    <definedName name="______TH1">#REF!</definedName>
    <definedName name="______th100">'[8]dongia (2)'!#REF!</definedName>
    <definedName name="______TH160">'[8]dongia (2)'!#REF!</definedName>
    <definedName name="______TH2">#REF!</definedName>
    <definedName name="______TH3">#REF!</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R250">'[8]dongia (2)'!#REF!</definedName>
    <definedName name="______tr375">[8]giathanh1!#REF!</definedName>
    <definedName name="______Tru21" hidden="1">{"'Sheet1'!$L$16"}</definedName>
    <definedName name="______un76">[16]th¸mo!#REF!</definedName>
    <definedName name="______VAN1">[20]CT35!#REF!</definedName>
    <definedName name="______vc1">'[22]CT Thang Mo'!$B$34:$H$34</definedName>
    <definedName name="______vc2">'[22]CT Thang Mo'!$B$35:$H$35</definedName>
    <definedName name="______vc3">'[22]CT Thang Mo'!$B$36:$H$36</definedName>
    <definedName name="______VL100">#REF!</definedName>
    <definedName name="______vl2" hidden="1">{"'Sheet1'!$L$16"}</definedName>
    <definedName name="______VL200">[13]TT35!#REF!</definedName>
    <definedName name="______VL250">#REF!</definedName>
    <definedName name="______xm30">#REF!</definedName>
    <definedName name="_____a1" hidden="1">{"'Sheet1'!$L$16"}</definedName>
    <definedName name="_____A65700">'[4]MTO REV.2(ARMOR)'!#REF!</definedName>
    <definedName name="_____A65800">'[4]MTO REV.2(ARMOR)'!#REF!</definedName>
    <definedName name="_____A66000">'[4]MTO REV.2(ARMOR)'!#REF!</definedName>
    <definedName name="_____A67000">'[4]MTO REV.2(ARMOR)'!#REF!</definedName>
    <definedName name="_____A68000">'[4]MTO REV.2(ARMOR)'!#REF!</definedName>
    <definedName name="_____A70000">'[4]MTO REV.2(ARMOR)'!#REF!</definedName>
    <definedName name="_____A75000">'[4]MTO REV.2(ARMOR)'!#REF!</definedName>
    <definedName name="_____A85000">'[4]MTO REV.2(ARMOR)'!#REF!</definedName>
    <definedName name="_____abb91">[5]chitimc!#REF!</definedName>
    <definedName name="_____atn1">#REF!</definedName>
    <definedName name="_____atn10">#REF!</definedName>
    <definedName name="_____atn2">#REF!</definedName>
    <definedName name="_____atn3">#REF!</definedName>
    <definedName name="_____atn4">#REF!</definedName>
    <definedName name="_____atn5">#REF!</definedName>
    <definedName name="_____atn6">#REF!</definedName>
    <definedName name="_____atn7">#REF!</definedName>
    <definedName name="_____atn8">#REF!</definedName>
    <definedName name="_____atn9">#REF!</definedName>
    <definedName name="_____ban2" hidden="1">{"'Sheet1'!$L$16"}</definedName>
    <definedName name="_____Bia2">'[6]DI-ESTI'!$A$8:$R$489</definedName>
    <definedName name="_____boi1">#REF!</definedName>
    <definedName name="_____boi2">#REF!</definedName>
    <definedName name="_____boi3">#REF!</definedName>
    <definedName name="_____boi4">#REF!</definedName>
    <definedName name="_____btm10">#REF!</definedName>
    <definedName name="_____btm100">#REF!</definedName>
    <definedName name="_____btm150">'[7]TT-35'!#REF!</definedName>
    <definedName name="_____btm200">'[7]TT-35'!#REF!</definedName>
    <definedName name="_____BTM250">#REF!</definedName>
    <definedName name="_____btM300">#REF!</definedName>
    <definedName name="_____btm50">'[7]TT-35'!#REF!</definedName>
    <definedName name="_____cao1">#REF!</definedName>
    <definedName name="_____cao2">#REF!</definedName>
    <definedName name="_____cao3">#REF!</definedName>
    <definedName name="_____cao4">#REF!</definedName>
    <definedName name="_____cao5">#REF!</definedName>
    <definedName name="_____cao6">#REF!</definedName>
    <definedName name="_____CON1">#REF!</definedName>
    <definedName name="_____CON2">#REF!</definedName>
    <definedName name="_____CT250">'[8]dongia (2)'!#REF!</definedName>
    <definedName name="_____dai1">#REF!</definedName>
    <definedName name="_____dai2">#REF!</definedName>
    <definedName name="_____dai3">#REF!</definedName>
    <definedName name="_____dai4">#REF!</definedName>
    <definedName name="_____dai5">#REF!</definedName>
    <definedName name="_____dai6">#REF!</definedName>
    <definedName name="_____dam24">#REF!</definedName>
    <definedName name="_____dam33">#REF!</definedName>
    <definedName name="_____dan1">#REF!</definedName>
    <definedName name="_____dan2">#REF!</definedName>
    <definedName name="_____dao1">#REF!</definedName>
    <definedName name="_____day1">'[9]Chiet tinh dz22'!#REF!</definedName>
    <definedName name="_____dbu1">#REF!</definedName>
    <definedName name="_____dbu2">#REF!</definedName>
    <definedName name="_____ddk01">#REF!</definedName>
    <definedName name="_____ddn400">#REF!</definedName>
    <definedName name="_____ddn600">#REF!</definedName>
    <definedName name="_____deo1">#REF!</definedName>
    <definedName name="_____deo10">#REF!</definedName>
    <definedName name="_____deo2">#REF!</definedName>
    <definedName name="_____deo3">#REF!</definedName>
    <definedName name="_____deo4">#REF!</definedName>
    <definedName name="_____deo5">#REF!</definedName>
    <definedName name="_____deo6">#REF!</definedName>
    <definedName name="_____deo7">#REF!</definedName>
    <definedName name="_____deo8">#REF!</definedName>
    <definedName name="_____deo9">#REF!</definedName>
    <definedName name="_____dgt100">'[8]dongia (2)'!#REF!</definedName>
    <definedName name="_____GID1">'[10]LKVL-CK-HT-GD1'!$A$4</definedName>
    <definedName name="_____gon4">#REF!</definedName>
    <definedName name="_____h1" hidden="1">{"'Sheet1'!$L$16"}</definedName>
    <definedName name="_____hom2">#REF!</definedName>
    <definedName name="_____hom4">[11]sheet12!#REF!</definedName>
    <definedName name="_____hsm2">1.1289</definedName>
    <definedName name="_____hu1" hidden="1">{"'Sheet1'!$L$16"}</definedName>
    <definedName name="_____hu2" hidden="1">{"'Sheet1'!$L$16"}</definedName>
    <definedName name="_____hu5" hidden="1">{"'Sheet1'!$L$16"}</definedName>
    <definedName name="_____hu6" hidden="1">{"'Sheet1'!$L$16"}</definedName>
    <definedName name="_____isc1">0.035</definedName>
    <definedName name="_____isc2">0.02</definedName>
    <definedName name="_____isc3">0.054</definedName>
    <definedName name="_____KM188">#REF!</definedName>
    <definedName name="_____km189">#REF!</definedName>
    <definedName name="_____km190">#REF!</definedName>
    <definedName name="_____km191">#REF!</definedName>
    <definedName name="_____km192">#REF!</definedName>
    <definedName name="_____km193">#REF!</definedName>
    <definedName name="_____km194">#REF!</definedName>
    <definedName name="_____km195">#REF!</definedName>
    <definedName name="_____km196">#REF!</definedName>
    <definedName name="_____km197">#REF!</definedName>
    <definedName name="_____km198">#REF!</definedName>
    <definedName name="_____lap1">#REF!</definedName>
    <definedName name="_____lap2">#REF!</definedName>
    <definedName name="_____M1">[12]XL4Poppy!$C$4</definedName>
    <definedName name="_____M36" hidden="1">{"'Sheet1'!$L$16"}</definedName>
    <definedName name="_____MAC12">#REF!</definedName>
    <definedName name="_____MAC46">#REF!</definedName>
    <definedName name="_____NC200">[13]TT35!#REF!</definedName>
    <definedName name="_____nc35">'[14]he so'!$B$2</definedName>
    <definedName name="_____NCL100">#REF!</definedName>
    <definedName name="_____NCL200">#REF!</definedName>
    <definedName name="_____NCL250">#REF!</definedName>
    <definedName name="_____NET2">#REF!</definedName>
    <definedName name="_____nin190">#REF!</definedName>
    <definedName name="_____no1">#REF!</definedName>
    <definedName name="_____NSO2" hidden="1">{"'Sheet1'!$L$16"}</definedName>
    <definedName name="_____oto10">[15]VL!#REF!</definedName>
    <definedName name="_____PA3" hidden="1">{"'Sheet1'!$L$16"}</definedName>
    <definedName name="_____phi10">#REF!</definedName>
    <definedName name="_____phi12">#REF!</definedName>
    <definedName name="_____phi14">#REF!</definedName>
    <definedName name="_____phi16">#REF!</definedName>
    <definedName name="_____phi18">#REF!</definedName>
    <definedName name="_____phi20">#REF!</definedName>
    <definedName name="_____phi22">#REF!</definedName>
    <definedName name="_____phi25">#REF!</definedName>
    <definedName name="_____phi28">#REF!</definedName>
    <definedName name="_____phi6">#REF!</definedName>
    <definedName name="_____phi8">#REF!</definedName>
    <definedName name="_____PL1242">#REF!</definedName>
    <definedName name="_____PL2">#N/A</definedName>
    <definedName name="_____ptk89">[16]th¸mo!#REF!</definedName>
    <definedName name="_____sat10">#REF!</definedName>
    <definedName name="_____sat12">'[17]Bang chiet tinh TBA'!#REF!</definedName>
    <definedName name="_____sat14">#REF!</definedName>
    <definedName name="_____sat16">#REF!</definedName>
    <definedName name="_____sat20">#REF!</definedName>
    <definedName name="_____Sat27">'[17]Chiet tinh DZ 22'!#REF!</definedName>
    <definedName name="_____Sat6">'[17]Chiet tinh DZ 22'!#REF!</definedName>
    <definedName name="_____sat8">#REF!</definedName>
    <definedName name="_____sc1">#REF!</definedName>
    <definedName name="_____SC2">#REF!</definedName>
    <definedName name="_____sc3">#REF!</definedName>
    <definedName name="_____slg1">#REF!</definedName>
    <definedName name="_____slg2">#REF!</definedName>
    <definedName name="_____slg3">#REF!</definedName>
    <definedName name="_____slg4">#REF!</definedName>
    <definedName name="_____slg5">#REF!</definedName>
    <definedName name="_____slg6">#REF!</definedName>
    <definedName name="_____SN3">#REF!</definedName>
    <definedName name="_____SOC10">0.3456</definedName>
    <definedName name="_____SOC8">0.2827</definedName>
    <definedName name="_____Sta1">531.877</definedName>
    <definedName name="_____Sta2">561.952</definedName>
    <definedName name="_____Sta3">712.202</definedName>
    <definedName name="_____Sta4">762.202</definedName>
    <definedName name="_____su12">[18]Sheet3!#REF!</definedName>
    <definedName name="_____Su70">[18]Sheet3!#REF!</definedName>
    <definedName name="_____sua20">#REF!</definedName>
    <definedName name="_____sua30">#REF!</definedName>
    <definedName name="_____TB1">#REF!</definedName>
    <definedName name="_____tct3">[19]gVL!$Q$23</definedName>
    <definedName name="_____TH1">#REF!</definedName>
    <definedName name="_____th100">'[8]dongia (2)'!#REF!</definedName>
    <definedName name="_____TH160">'[8]dongia (2)'!#REF!</definedName>
    <definedName name="_____TH2">#REF!</definedName>
    <definedName name="_____TH3">#REF!</definedName>
    <definedName name="_____TL1">#REF!</definedName>
    <definedName name="_____TL2">#REF!</definedName>
    <definedName name="_____TL3">#REF!</definedName>
    <definedName name="_____TLA120">#REF!</definedName>
    <definedName name="_____TLA35">#REF!</definedName>
    <definedName name="_____TLA50">#REF!</definedName>
    <definedName name="_____TLA70">#REF!</definedName>
    <definedName name="_____TLA95">#REF!</definedName>
    <definedName name="_____TR250">'[8]dongia (2)'!#REF!</definedName>
    <definedName name="_____tr375">[8]giathanh1!#REF!</definedName>
    <definedName name="_____Tru21" hidden="1">{"'Sheet1'!$L$16"}</definedName>
    <definedName name="_____un76">[16]th¸mo!#REF!</definedName>
    <definedName name="_____VAN1">[20]CT35!#REF!</definedName>
    <definedName name="_____vc1">#REF!</definedName>
    <definedName name="_____vc2">#REF!</definedName>
    <definedName name="_____vc3">#REF!</definedName>
    <definedName name="_____VL100">#REF!</definedName>
    <definedName name="_____vl2" hidden="1">{"'Sheet1'!$L$16"}</definedName>
    <definedName name="_____VL200">[13]TT35!#REF!</definedName>
    <definedName name="_____VL250">#REF!</definedName>
    <definedName name="_____xl150">#N/A</definedName>
    <definedName name="_____xm30">#REF!</definedName>
    <definedName name="____a1" hidden="1">{"'Sheet1'!$L$16"}</definedName>
    <definedName name="____A65700">'[4]MTO REV.2(ARMOR)'!#REF!</definedName>
    <definedName name="____A65800">'[4]MTO REV.2(ARMOR)'!#REF!</definedName>
    <definedName name="____A66000">'[4]MTO REV.2(ARMOR)'!#REF!</definedName>
    <definedName name="____A67000">'[4]MTO REV.2(ARMOR)'!#REF!</definedName>
    <definedName name="____A68000">'[4]MTO REV.2(ARMOR)'!#REF!</definedName>
    <definedName name="____A70000">'[4]MTO REV.2(ARMOR)'!#REF!</definedName>
    <definedName name="____A75000">'[4]MTO REV.2(ARMOR)'!#REF!</definedName>
    <definedName name="____A85000">'[4]MTO REV.2(ARMOR)'!#REF!</definedName>
    <definedName name="____abb91">[5]chitimc!#REF!</definedName>
    <definedName name="____atn1">#REF!</definedName>
    <definedName name="____atn10">#REF!</definedName>
    <definedName name="____atn2">#REF!</definedName>
    <definedName name="____atn3">#REF!</definedName>
    <definedName name="____atn4">#REF!</definedName>
    <definedName name="____atn5">#REF!</definedName>
    <definedName name="____atn6">#REF!</definedName>
    <definedName name="____atn7">#REF!</definedName>
    <definedName name="____atn8">#REF!</definedName>
    <definedName name="____atn9">#REF!</definedName>
    <definedName name="____B1" hidden="1">{"'Sheet1'!$L$16"}</definedName>
    <definedName name="____ban2" hidden="1">{"'Sheet1'!$L$16"}</definedName>
    <definedName name="____Bia2">'[6]DI-ESTI'!$A$8:$R$489</definedName>
    <definedName name="____boi1">#REF!</definedName>
    <definedName name="____boi2">#REF!</definedName>
    <definedName name="____boi3">#REF!</definedName>
    <definedName name="____boi4">#REF!</definedName>
    <definedName name="____btm10">#REF!</definedName>
    <definedName name="____btm100">#REF!</definedName>
    <definedName name="____btm150">'[7]TT-35'!#REF!</definedName>
    <definedName name="____btm200">'[7]TT-35'!#REF!</definedName>
    <definedName name="____BTM250">#REF!</definedName>
    <definedName name="____btM300">#REF!</definedName>
    <definedName name="____btm50">'[7]TT-35'!#REF!</definedName>
    <definedName name="____cao1">#REF!</definedName>
    <definedName name="____cao2">#REF!</definedName>
    <definedName name="____cao3">#REF!</definedName>
    <definedName name="____cao4">#REF!</definedName>
    <definedName name="____cao5">#REF!</definedName>
    <definedName name="____cao6">#REF!</definedName>
    <definedName name="____CON1">#REF!</definedName>
    <definedName name="____CON2">#REF!</definedName>
    <definedName name="____CT250">'[8]dongia (2)'!#REF!</definedName>
    <definedName name="____dai1">#REF!</definedName>
    <definedName name="____dai2">#REF!</definedName>
    <definedName name="____dai3">#REF!</definedName>
    <definedName name="____dai4">#REF!</definedName>
    <definedName name="____dai5">#REF!</definedName>
    <definedName name="____dai6">#REF!</definedName>
    <definedName name="____dam24">#REF!</definedName>
    <definedName name="____dam33">#REF!</definedName>
    <definedName name="____dan1">#REF!</definedName>
    <definedName name="____dan2">#REF!</definedName>
    <definedName name="____dao1">#REF!</definedName>
    <definedName name="____day1">'[9]Chiet tinh dz22'!#REF!</definedName>
    <definedName name="____dbu1">#REF!</definedName>
    <definedName name="____dbu2">#REF!</definedName>
    <definedName name="____ddk01">#REF!</definedName>
    <definedName name="____ddn400">#REF!</definedName>
    <definedName name="____ddn600">#REF!</definedName>
    <definedName name="____deo1">#REF!</definedName>
    <definedName name="____deo10">#REF!</definedName>
    <definedName name="____deo2">#REF!</definedName>
    <definedName name="____deo3">#REF!</definedName>
    <definedName name="____deo4">#REF!</definedName>
    <definedName name="____deo5">#REF!</definedName>
    <definedName name="____deo6">#REF!</definedName>
    <definedName name="____deo7">#REF!</definedName>
    <definedName name="____deo8">#REF!</definedName>
    <definedName name="____deo9">#REF!</definedName>
    <definedName name="____dgt100">'[8]dongia (2)'!#REF!</definedName>
    <definedName name="____GID1">'[10]LKVL-CK-HT-GD1'!$A$4</definedName>
    <definedName name="____gon4">#REF!</definedName>
    <definedName name="____h1" hidden="1">{"'Sheet1'!$L$16"}</definedName>
    <definedName name="____hom2">#REF!</definedName>
    <definedName name="____hom4">[11]sheet12!#REF!</definedName>
    <definedName name="____hsm2">1.1289</definedName>
    <definedName name="____hu1" hidden="1">{"'Sheet1'!$L$16"}</definedName>
    <definedName name="____hu2" hidden="1">{"'Sheet1'!$L$16"}</definedName>
    <definedName name="____hu5" hidden="1">{"'Sheet1'!$L$16"}</definedName>
    <definedName name="____hu6" hidden="1">{"'Sheet1'!$L$16"}</definedName>
    <definedName name="____isc1">0.035</definedName>
    <definedName name="____isc2">0.02</definedName>
    <definedName name="____isc3">0.054</definedName>
    <definedName name="____KM188">#REF!</definedName>
    <definedName name="____km189">#REF!</definedName>
    <definedName name="____km190">#REF!</definedName>
    <definedName name="____km191">#REF!</definedName>
    <definedName name="____km192">#REF!</definedName>
    <definedName name="____km193">#REF!</definedName>
    <definedName name="____km194">#REF!</definedName>
    <definedName name="____km195">#REF!</definedName>
    <definedName name="____km196">#REF!</definedName>
    <definedName name="____km197">#REF!</definedName>
    <definedName name="____km198">#REF!</definedName>
    <definedName name="____lap1">#REF!</definedName>
    <definedName name="____lap2">#REF!</definedName>
    <definedName name="____M1">[12]XL4Poppy!$C$4</definedName>
    <definedName name="____M36" hidden="1">{"'Sheet1'!$L$16"}</definedName>
    <definedName name="____MAC12">#REF!</definedName>
    <definedName name="____MAC46">#REF!</definedName>
    <definedName name="____NC200">[13]TT35!#REF!</definedName>
    <definedName name="____nc35">'[14]he so'!$B$2</definedName>
    <definedName name="____NCL100">#REF!</definedName>
    <definedName name="____NCL200">#REF!</definedName>
    <definedName name="____NCL250">#REF!</definedName>
    <definedName name="____NET2">#REF!</definedName>
    <definedName name="____nin190">#REF!</definedName>
    <definedName name="____no1">#REF!</definedName>
    <definedName name="____NSO2" hidden="1">{"'Sheet1'!$L$16"}</definedName>
    <definedName name="____oto10">[15]VL!#REF!</definedName>
    <definedName name="____PA3" hidden="1">{"'Sheet1'!$L$16"}</definedName>
    <definedName name="____phi10">#REF!</definedName>
    <definedName name="____phi12">#REF!</definedName>
    <definedName name="____phi14">#REF!</definedName>
    <definedName name="____phi16">#REF!</definedName>
    <definedName name="____phi18">#REF!</definedName>
    <definedName name="____phi20">#REF!</definedName>
    <definedName name="____phi22">#REF!</definedName>
    <definedName name="____phi25">#REF!</definedName>
    <definedName name="____phi28">#REF!</definedName>
    <definedName name="____phi6">#REF!</definedName>
    <definedName name="____phi8">#REF!</definedName>
    <definedName name="____PL1242">#REF!</definedName>
    <definedName name="____Pl2" hidden="1">{"'Sheet1'!$L$16"}</definedName>
    <definedName name="____ptk89">[16]th¸mo!#REF!</definedName>
    <definedName name="____sat10">#REF!</definedName>
    <definedName name="____sat12">'[17]Bang chiet tinh TBA'!#REF!</definedName>
    <definedName name="____sat14">#REF!</definedName>
    <definedName name="____sat16">#REF!</definedName>
    <definedName name="____sat20">#REF!</definedName>
    <definedName name="____Sat27">'[17]Chiet tinh DZ 22'!#REF!</definedName>
    <definedName name="____Sat6">'[17]Chiet tinh DZ 22'!#REF!</definedName>
    <definedName name="____sat8">#REF!</definedName>
    <definedName name="____sc1">#REF!</definedName>
    <definedName name="____SC2">#REF!</definedName>
    <definedName name="____sc3">#REF!</definedName>
    <definedName name="____slg1">#REF!</definedName>
    <definedName name="____slg2">#REF!</definedName>
    <definedName name="____slg3">#REF!</definedName>
    <definedName name="____slg4">#REF!</definedName>
    <definedName name="____slg5">#REF!</definedName>
    <definedName name="____slg6">#REF!</definedName>
    <definedName name="____SN3">#REF!</definedName>
    <definedName name="____SOC10">0.3456</definedName>
    <definedName name="____SOC8">0.2827</definedName>
    <definedName name="____Sta1">531.877</definedName>
    <definedName name="____Sta2">561.952</definedName>
    <definedName name="____Sta3">712.202</definedName>
    <definedName name="____Sta4">762.202</definedName>
    <definedName name="____su12">[18]Sheet3!#REF!</definedName>
    <definedName name="____Su70">[18]Sheet3!#REF!</definedName>
    <definedName name="____sua20">#REF!</definedName>
    <definedName name="____sua30">#REF!</definedName>
    <definedName name="____TB1">#REF!</definedName>
    <definedName name="____tct3">[19]gVL!$Q$23</definedName>
    <definedName name="____TH1">#REF!</definedName>
    <definedName name="____th100">'[8]dongia (2)'!#REF!</definedName>
    <definedName name="____TH160">'[8]dongia (2)'!#REF!</definedName>
    <definedName name="____TH2">#REF!</definedName>
    <definedName name="____TH3">#REF!</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R250">'[8]dongia (2)'!#REF!</definedName>
    <definedName name="____tr375">[8]giathanh1!#REF!</definedName>
    <definedName name="____Tru21" hidden="1">{"'Sheet1'!$L$16"}</definedName>
    <definedName name="____un76">[16]th¸mo!#REF!</definedName>
    <definedName name="____VAN1">[20]CT35!#REF!</definedName>
    <definedName name="____vc1">#REF!</definedName>
    <definedName name="____vc2">#REF!</definedName>
    <definedName name="____vc3">#REF!</definedName>
    <definedName name="____VL100">#REF!</definedName>
    <definedName name="____vl2" hidden="1">{"'Sheet1'!$L$16"}</definedName>
    <definedName name="____VL200">[13]TT35!#REF!</definedName>
    <definedName name="____VL250">#REF!</definedName>
    <definedName name="____xl150">#N/A</definedName>
    <definedName name="____xm30">#REF!</definedName>
    <definedName name="___a1" hidden="1">{"'Sheet1'!$L$16"}</definedName>
    <definedName name="___A65700">'[4]MTO REV.2(ARMOR)'!#REF!</definedName>
    <definedName name="___A65800">'[4]MTO REV.2(ARMOR)'!#REF!</definedName>
    <definedName name="___A66000">'[4]MTO REV.2(ARMOR)'!#REF!</definedName>
    <definedName name="___A67000">'[4]MTO REV.2(ARMOR)'!#REF!</definedName>
    <definedName name="___A68000">'[4]MTO REV.2(ARMOR)'!#REF!</definedName>
    <definedName name="___A70000">'[4]MTO REV.2(ARMOR)'!#REF!</definedName>
    <definedName name="___A75000">'[4]MTO REV.2(ARMOR)'!#REF!</definedName>
    <definedName name="___A85000">'[4]MTO REV.2(ARMOR)'!#REF!</definedName>
    <definedName name="___abb91">[5]chitimc!#REF!</definedName>
    <definedName name="___atn1">#N/A</definedName>
    <definedName name="___atn10">#N/A</definedName>
    <definedName name="___atn2">#N/A</definedName>
    <definedName name="___atn3">#N/A</definedName>
    <definedName name="___atn4">#N/A</definedName>
    <definedName name="___atn5">#N/A</definedName>
    <definedName name="___atn6">#N/A</definedName>
    <definedName name="___atn7">#N/A</definedName>
    <definedName name="___atn8">#N/A</definedName>
    <definedName name="___atn9">#N/A</definedName>
    <definedName name="___B1" hidden="1">{"'Sheet1'!$L$16"}</definedName>
    <definedName name="___ban1">#N/A</definedName>
    <definedName name="___ban2" hidden="1">{"'Sheet1'!$L$16"}</definedName>
    <definedName name="___bat1">#N/A</definedName>
    <definedName name="___Bia2">'[6]DI-ESTI'!$A$8:$R$489</definedName>
    <definedName name="___boi1">#REF!</definedName>
    <definedName name="___boi2">#REF!</definedName>
    <definedName name="___boi3">#REF!</definedName>
    <definedName name="___boi4">#REF!</definedName>
    <definedName name="___btc20">#N/A</definedName>
    <definedName name="___btc30">#N/A</definedName>
    <definedName name="___btc35">#N/A</definedName>
    <definedName name="___btm10">#REF!</definedName>
    <definedName name="___btm100">#REF!</definedName>
    <definedName name="___btm150">'[7]TT-35'!#REF!</definedName>
    <definedName name="___btm200">'[7]TT-35'!#REF!</definedName>
    <definedName name="___BTM250">#REF!</definedName>
    <definedName name="___btM300">#REF!</definedName>
    <definedName name="___btm50">'[7]TT-35'!#REF!</definedName>
    <definedName name="___cao1">#REF!</definedName>
    <definedName name="___cao2">#REF!</definedName>
    <definedName name="___cao3">#REF!</definedName>
    <definedName name="___cao4">#REF!</definedName>
    <definedName name="___cao5">#REF!</definedName>
    <definedName name="___cao6">#REF!</definedName>
    <definedName name="___cat5">#N/A</definedName>
    <definedName name="___CON1">#REF!</definedName>
    <definedName name="___CON2">#REF!</definedName>
    <definedName name="___cpd1">#N/A</definedName>
    <definedName name="___cpd2">#N/A</definedName>
    <definedName name="___CT250">'[8]dongia (2)'!#REF!</definedName>
    <definedName name="___CVC1">#N/A</definedName>
    <definedName name="___dai1">#REF!</definedName>
    <definedName name="___dai2">#REF!</definedName>
    <definedName name="___dai3">#REF!</definedName>
    <definedName name="___dai4">#REF!</definedName>
    <definedName name="___dai5">#REF!</definedName>
    <definedName name="___dai6">#REF!</definedName>
    <definedName name="___dam18">#N/A</definedName>
    <definedName name="___dam24">#REF!</definedName>
    <definedName name="___dam33">#REF!</definedName>
    <definedName name="___dan1">#REF!</definedName>
    <definedName name="___dan2">#REF!</definedName>
    <definedName name="___dao1">#REF!</definedName>
    <definedName name="___day1">'[9]Chiet tinh dz22'!#REF!</definedName>
    <definedName name="___dbu1">#REF!</definedName>
    <definedName name="___dbu2">#REF!</definedName>
    <definedName name="___ddk01">#REF!</definedName>
    <definedName name="___ddn400">#REF!</definedName>
    <definedName name="___ddn600">#REF!</definedName>
    <definedName name="___deo1">#N/A</definedName>
    <definedName name="___deo10">#N/A</definedName>
    <definedName name="___deo2">#N/A</definedName>
    <definedName name="___deo3">#N/A</definedName>
    <definedName name="___deo4">#N/A</definedName>
    <definedName name="___deo5">#N/A</definedName>
    <definedName name="___deo6">#N/A</definedName>
    <definedName name="___deo7">#N/A</definedName>
    <definedName name="___deo8">#N/A</definedName>
    <definedName name="___deo9">#N/A</definedName>
    <definedName name="___dgt100">'[8]dongia (2)'!#REF!</definedName>
    <definedName name="___E99999">#N/A</definedName>
    <definedName name="___ech2">#N/A</definedName>
    <definedName name="___FIL2">#N/A</definedName>
    <definedName name="___GID1">'[10]LKVL-CK-HT-GD1'!$A$4</definedName>
    <definedName name="___gis150">#N/A</definedName>
    <definedName name="___gon4">#REF!</definedName>
    <definedName name="___h1" hidden="1">{"'Sheet1'!$L$16"}</definedName>
    <definedName name="___H500866">#N/A</definedName>
    <definedName name="___han23">#N/A</definedName>
    <definedName name="___hau1">#N/A</definedName>
    <definedName name="___hau12">#N/A</definedName>
    <definedName name="___hau2">#N/A</definedName>
    <definedName name="___hom2">#REF!</definedName>
    <definedName name="___hom4">[11]sheet12!#REF!</definedName>
    <definedName name="___hsm2">1.1289</definedName>
    <definedName name="___hso2">#N/A</definedName>
    <definedName name="___hu1" hidden="1">{"'Sheet1'!$L$16"}</definedName>
    <definedName name="___hu2" hidden="1">{"'Sheet1'!$L$16"}</definedName>
    <definedName name="___hu5" hidden="1">{"'Sheet1'!$L$16"}</definedName>
    <definedName name="___hu6" hidden="1">{"'Sheet1'!$L$16"}</definedName>
    <definedName name="___hvk1">#N/A</definedName>
    <definedName name="___hvk2">#N/A</definedName>
    <definedName name="___hvk3">#N/A</definedName>
    <definedName name="___isc1">0.035</definedName>
    <definedName name="___isc2">0.02</definedName>
    <definedName name="___isc3">0.054</definedName>
    <definedName name="___JK4">#N/A</definedName>
    <definedName name="___KH08" hidden="1">{#N/A,#N/A,FALSE,"Chi tiÆt"}</definedName>
    <definedName name="___kl1">#N/A</definedName>
    <definedName name="___KL2">#N/A</definedName>
    <definedName name="___KL3">#N/A</definedName>
    <definedName name="___KL4">#N/A</definedName>
    <definedName name="___KL5">#N/A</definedName>
    <definedName name="___KL6">#N/A</definedName>
    <definedName name="___KL7">#N/A</definedName>
    <definedName name="___KM188">#REF!</definedName>
    <definedName name="___km189">#REF!</definedName>
    <definedName name="___km190">#REF!</definedName>
    <definedName name="___km191">#REF!</definedName>
    <definedName name="___km192">#REF!</definedName>
    <definedName name="___km193">#REF!</definedName>
    <definedName name="___km194">#REF!</definedName>
    <definedName name="___km195">#REF!</definedName>
    <definedName name="___km196">#REF!</definedName>
    <definedName name="___km197">#REF!</definedName>
    <definedName name="___km198">#REF!</definedName>
    <definedName name="___kn12">#N/A</definedName>
    <definedName name="___lap1">#REF!</definedName>
    <definedName name="___lap2">#REF!</definedName>
    <definedName name="___lop16">#N/A</definedName>
    <definedName name="___lop25">#N/A</definedName>
    <definedName name="___lop9">#N/A</definedName>
    <definedName name="___lu85">#N/A</definedName>
    <definedName name="___M1">[12]XL4Poppy!$C$4</definedName>
    <definedName name="___M36" hidden="1">{"'Sheet1'!$L$16"}</definedName>
    <definedName name="___ma1">#N/A</definedName>
    <definedName name="___ma10">#N/A</definedName>
    <definedName name="___ma2">#N/A</definedName>
    <definedName name="___ma3">#N/A</definedName>
    <definedName name="___ma4">#N/A</definedName>
    <definedName name="___ma5">#N/A</definedName>
    <definedName name="___ma6">#N/A</definedName>
    <definedName name="___ma7">#N/A</definedName>
    <definedName name="___ma8">#N/A</definedName>
    <definedName name="___ma9">#N/A</definedName>
    <definedName name="___MAC12">#REF!</definedName>
    <definedName name="___MAC46">#REF!</definedName>
    <definedName name="___may2">#N/A</definedName>
    <definedName name="___may3">#N/A</definedName>
    <definedName name="___MDL1">#N/A</definedName>
    <definedName name="___Mgh2">#N/A</definedName>
    <definedName name="___mh1">#N/A</definedName>
    <definedName name="___Mh2">#N/A</definedName>
    <definedName name="___mh3">#N/A</definedName>
    <definedName name="___mh4">#N/A</definedName>
    <definedName name="___mix6">#N/A</definedName>
    <definedName name="___msl100">#N/A</definedName>
    <definedName name="___msl200">#N/A</definedName>
    <definedName name="___msl250">#N/A</definedName>
    <definedName name="___msl300">#N/A</definedName>
    <definedName name="___msl400">#N/A</definedName>
    <definedName name="___msl800">#N/A</definedName>
    <definedName name="___mt2">#N/A</definedName>
    <definedName name="___mt3">#N/A</definedName>
    <definedName name="___mt4">#N/A</definedName>
    <definedName name="___mt5">#N/A</definedName>
    <definedName name="___mt6">#N/A</definedName>
    <definedName name="___mt7">#N/A</definedName>
    <definedName name="___mt8">#N/A</definedName>
    <definedName name="___mui100">#N/A</definedName>
    <definedName name="___mui105">#N/A</definedName>
    <definedName name="___mui108">#N/A</definedName>
    <definedName name="___mui130">#N/A</definedName>
    <definedName name="___mui140">#N/A</definedName>
    <definedName name="___mui160">#N/A</definedName>
    <definedName name="___mui180">#N/A</definedName>
    <definedName name="___mui250">#N/A</definedName>
    <definedName name="___mui271">#N/A</definedName>
    <definedName name="___mui320">#N/A</definedName>
    <definedName name="___mui45">#N/A</definedName>
    <definedName name="___mui50">#N/A</definedName>
    <definedName name="___mui54">#N/A</definedName>
    <definedName name="___mui65">#N/A</definedName>
    <definedName name="___mui75">#N/A</definedName>
    <definedName name="___mui80">#N/A</definedName>
    <definedName name="___mx1">#N/A</definedName>
    <definedName name="___mx2">#N/A</definedName>
    <definedName name="___mx3">#N/A</definedName>
    <definedName name="___mx4">#N/A</definedName>
    <definedName name="___nc1">#N/A</definedName>
    <definedName name="___nc10">#N/A</definedName>
    <definedName name="___nc151">#N/A</definedName>
    <definedName name="___NC200">[13]TT35!#REF!</definedName>
    <definedName name="___nc35">'[14]he so'!$B$2</definedName>
    <definedName name="___nc6">#N/A</definedName>
    <definedName name="___nc7">#N/A</definedName>
    <definedName name="___nc8">#N/A</definedName>
    <definedName name="___nc9">#N/A</definedName>
    <definedName name="___NCL100">#REF!</definedName>
    <definedName name="___NCL200">#REF!</definedName>
    <definedName name="___NCL250">#REF!</definedName>
    <definedName name="___nct2">#N/A</definedName>
    <definedName name="___nct3">#N/A</definedName>
    <definedName name="___nct4">#N/A</definedName>
    <definedName name="___nct5">#N/A</definedName>
    <definedName name="___nct6">#N/A</definedName>
    <definedName name="___nct7">#N/A</definedName>
    <definedName name="___nct8">#N/A</definedName>
    <definedName name="___NET2">#REF!</definedName>
    <definedName name="___nin190">#REF!</definedName>
    <definedName name="___no1">#REF!</definedName>
    <definedName name="___NSO2" hidden="1">{"'Sheet1'!$L$16"}</definedName>
    <definedName name="___off1">#N/A</definedName>
    <definedName name="___oto10">[15]VL!#REF!</definedName>
    <definedName name="___oto12">#N/A</definedName>
    <definedName name="___oto5">#N/A</definedName>
    <definedName name="___oto7">#N/A</definedName>
    <definedName name="___PA3" hidden="1">{"'Sheet1'!$L$16"}</definedName>
    <definedName name="___pb30">#N/A</definedName>
    <definedName name="___pb80">#N/A</definedName>
    <definedName name="___Ph30">#N/A</definedName>
    <definedName name="___phi10">#REF!</definedName>
    <definedName name="___phi1000">#N/A</definedName>
    <definedName name="___phi12">#REF!</definedName>
    <definedName name="___phi14">#REF!</definedName>
    <definedName name="___phi1500">#N/A</definedName>
    <definedName name="___phi16">#REF!</definedName>
    <definedName name="___phi18">#REF!</definedName>
    <definedName name="___phi20">#REF!</definedName>
    <definedName name="___phi2000">#N/A</definedName>
    <definedName name="___phi22">#REF!</definedName>
    <definedName name="___phi25">#REF!</definedName>
    <definedName name="___phi28">#REF!</definedName>
    <definedName name="___phi50">#N/A</definedName>
    <definedName name="___phi6">#REF!</definedName>
    <definedName name="___phi750">#N/A</definedName>
    <definedName name="___phi8">#REF!</definedName>
    <definedName name="___PL1">#N/A</definedName>
    <definedName name="___PL1242">#REF!</definedName>
    <definedName name="___Pl2" hidden="1">{"'Sheet1'!$L$16"}</definedName>
    <definedName name="___PL3" hidden="1">#REF!</definedName>
    <definedName name="___Pl5">#N/A</definedName>
    <definedName name="___ptk89">[16]th¸mo!#REF!</definedName>
    <definedName name="___PXB80">#N/A</definedName>
    <definedName name="___qa7">#N/A</definedName>
    <definedName name="___qh1">#N/A</definedName>
    <definedName name="___qh2">#N/A</definedName>
    <definedName name="___qh3">#N/A</definedName>
    <definedName name="___qH30">#N/A</definedName>
    <definedName name="___qh4">#N/A</definedName>
    <definedName name="___qt1">#N/A</definedName>
    <definedName name="___qt2">#N/A</definedName>
    <definedName name="___qx1">#N/A</definedName>
    <definedName name="___qx2">#N/A</definedName>
    <definedName name="___qx3">#N/A</definedName>
    <definedName name="___qx4">#N/A</definedName>
    <definedName name="___qXB80">#N/A</definedName>
    <definedName name="___RF3">#N/A</definedName>
    <definedName name="___rp95">#N/A</definedName>
    <definedName name="___rt1">#N/A</definedName>
    <definedName name="___san108">#N/A</definedName>
    <definedName name="___sat10">#REF!</definedName>
    <definedName name="___sat12">'[17]Bang chiet tinh TBA'!#REF!</definedName>
    <definedName name="___sat14">#REF!</definedName>
    <definedName name="___sat16">#REF!</definedName>
    <definedName name="___sat20">#REF!</definedName>
    <definedName name="___Sat27">'[17]Chiet tinh DZ 22'!#REF!</definedName>
    <definedName name="___Sat6">'[17]Chiet tinh DZ 22'!#REF!</definedName>
    <definedName name="___sat8">#REF!</definedName>
    <definedName name="___sc1">#REF!</definedName>
    <definedName name="___SC2">#REF!</definedName>
    <definedName name="___sc3">#REF!</definedName>
    <definedName name="___Sdd24">#N/A</definedName>
    <definedName name="___Sdd33">#N/A</definedName>
    <definedName name="___Sdh24">#N/A</definedName>
    <definedName name="___Sdh33">#N/A</definedName>
    <definedName name="___sl2">#N/A</definedName>
    <definedName name="___slg1">#REF!</definedName>
    <definedName name="___slg2">#REF!</definedName>
    <definedName name="___slg3">#REF!</definedName>
    <definedName name="___slg4">#REF!</definedName>
    <definedName name="___slg5">#REF!</definedName>
    <definedName name="___slg6">#REF!</definedName>
    <definedName name="___SN3">#REF!</definedName>
    <definedName name="___so1517">#N/A</definedName>
    <definedName name="___so1717">#N/A</definedName>
    <definedName name="___SOC10">0.3456</definedName>
    <definedName name="___SOC8">0.2827</definedName>
    <definedName name="___Sta1">531.877</definedName>
    <definedName name="___Sta2">561.952</definedName>
    <definedName name="___Sta3">712.202</definedName>
    <definedName name="___Sta4">762.202</definedName>
    <definedName name="___Stb24">#N/A</definedName>
    <definedName name="___Stb33">#N/A</definedName>
    <definedName name="___su12">[18]Sheet3!#REF!</definedName>
    <definedName name="___Su70">[18]Sheet3!#REF!</definedName>
    <definedName name="___sua20">#REF!</definedName>
    <definedName name="___sua30">#REF!</definedName>
    <definedName name="___ta1">#N/A</definedName>
    <definedName name="___ta2">#N/A</definedName>
    <definedName name="___ta3">#N/A</definedName>
    <definedName name="___ta4">#N/A</definedName>
    <definedName name="___ta5">#N/A</definedName>
    <definedName name="___ta6">#N/A</definedName>
    <definedName name="___TB1">#REF!</definedName>
    <definedName name="___tb2">#N/A</definedName>
    <definedName name="___tb3">#N/A</definedName>
    <definedName name="___tb4">#N/A</definedName>
    <definedName name="___tc1">#N/A</definedName>
    <definedName name="___tct3">[19]gVL!$Q$23</definedName>
    <definedName name="___td1">#N/A</definedName>
    <definedName name="___te1">#N/A</definedName>
    <definedName name="___te2">#N/A</definedName>
    <definedName name="___tg1">#N/A</definedName>
    <definedName name="___TG2">#N/A</definedName>
    <definedName name="___tg427">#N/A</definedName>
    <definedName name="___TH1">#REF!</definedName>
    <definedName name="___th100">'[8]dongia (2)'!#REF!</definedName>
    <definedName name="___TH160">'[8]dongia (2)'!#REF!</definedName>
    <definedName name="___TH2">#REF!</definedName>
    <definedName name="___TH20">#N/A</definedName>
    <definedName name="___TH3">#REF!</definedName>
    <definedName name="___TK155">#N/A</definedName>
    <definedName name="___TK422">#N/A</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ld2">#N/A</definedName>
    <definedName name="___tlp3">#N/A</definedName>
    <definedName name="___tp2">#N/A</definedName>
    <definedName name="___TR250">'[8]dongia (2)'!#REF!</definedName>
    <definedName name="___tr375">[8]giathanh1!#REF!</definedName>
    <definedName name="___tra100">#N/A</definedName>
    <definedName name="___tra102">#N/A</definedName>
    <definedName name="___tra104">#N/A</definedName>
    <definedName name="___tra106">#N/A</definedName>
    <definedName name="___tra108">#N/A</definedName>
    <definedName name="___tra110">#N/A</definedName>
    <definedName name="___tra112">#N/A</definedName>
    <definedName name="___tra114">#N/A</definedName>
    <definedName name="___tra116">#N/A</definedName>
    <definedName name="___tra118">#N/A</definedName>
    <definedName name="___tra120">#N/A</definedName>
    <definedName name="___tra122">#N/A</definedName>
    <definedName name="___tra124">#N/A</definedName>
    <definedName name="___tra126">#N/A</definedName>
    <definedName name="___tra128">#N/A</definedName>
    <definedName name="___tra130">#N/A</definedName>
    <definedName name="___tra132">#N/A</definedName>
    <definedName name="___tra134">#N/A</definedName>
    <definedName name="___tra136">#N/A</definedName>
    <definedName name="___tra138">#N/A</definedName>
    <definedName name="___tra140">#N/A</definedName>
    <definedName name="___tra2005">#N/A</definedName>
    <definedName name="___tra70">#N/A</definedName>
    <definedName name="___tra72">#N/A</definedName>
    <definedName name="___tra74">#N/A</definedName>
    <definedName name="___tra76">#N/A</definedName>
    <definedName name="___tra78">#N/A</definedName>
    <definedName name="___tra79">#N/A</definedName>
    <definedName name="___tra80">#N/A</definedName>
    <definedName name="___tra82">#N/A</definedName>
    <definedName name="___tra84">#N/A</definedName>
    <definedName name="___tra86">#N/A</definedName>
    <definedName name="___tra88">#N/A</definedName>
    <definedName name="___tra90">#N/A</definedName>
    <definedName name="___tra92">#N/A</definedName>
    <definedName name="___tra94">#N/A</definedName>
    <definedName name="___tra96">#N/A</definedName>
    <definedName name="___tra98">#N/A</definedName>
    <definedName name="___Tru21" hidden="1">{"'Sheet1'!$L$16"}</definedName>
    <definedName name="___TS2">#N/A</definedName>
    <definedName name="___tz593">#N/A</definedName>
    <definedName name="___ui108">#N/A</definedName>
    <definedName name="___ui180">#N/A</definedName>
    <definedName name="___un76">[16]th¸mo!#REF!</definedName>
    <definedName name="___UT2">#N/A</definedName>
    <definedName name="___VAN1">[20]CT35!#REF!</definedName>
    <definedName name="___vc1">#REF!</definedName>
    <definedName name="___vc2">#REF!</definedName>
    <definedName name="___vc3">#REF!</definedName>
    <definedName name="___Vh2">#N/A</definedName>
    <definedName name="___VL1">#N/A</definedName>
    <definedName name="___vl10">#N/A</definedName>
    <definedName name="___VL100">#REF!</definedName>
    <definedName name="___vl2" hidden="1">{"'Sheet1'!$L$16"}</definedName>
    <definedName name="___VL200">[13]TT35!#REF!</definedName>
    <definedName name="___VL250">#REF!</definedName>
    <definedName name="___vl3">#N/A</definedName>
    <definedName name="___vl4">#N/A</definedName>
    <definedName name="___vl5">#N/A</definedName>
    <definedName name="___vl6">#N/A</definedName>
    <definedName name="___vl7">#N/A</definedName>
    <definedName name="___vl8">#N/A</definedName>
    <definedName name="___vl9">#N/A</definedName>
    <definedName name="___vlt2">#N/A</definedName>
    <definedName name="___vlt3">#N/A</definedName>
    <definedName name="___vlt4">#N/A</definedName>
    <definedName name="___vlt5">#N/A</definedName>
    <definedName name="___vlt6">#N/A</definedName>
    <definedName name="___vlt7">#N/A</definedName>
    <definedName name="___vlt8">#N/A</definedName>
    <definedName name="___xb80">#N/A</definedName>
    <definedName name="___xl150">#N/A</definedName>
    <definedName name="___xm3">#N/A</definedName>
    <definedName name="___xm30">#REF!</definedName>
    <definedName name="___xm4">#N/A</definedName>
    <definedName name="___xm5">#N/A</definedName>
    <definedName name="__a1" hidden="1">{"'Sheet1'!$L$16"}</definedName>
    <definedName name="__a12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65700">'[4]MTO REV.2(ARMOR)'!#REF!</definedName>
    <definedName name="__A65800">'[4]MTO REV.2(ARMOR)'!#REF!</definedName>
    <definedName name="__A66000">'[4]MTO REV.2(ARMOR)'!#REF!</definedName>
    <definedName name="__A67000">'[4]MTO REV.2(ARMOR)'!#REF!</definedName>
    <definedName name="__A68000">'[4]MTO REV.2(ARMOR)'!#REF!</definedName>
    <definedName name="__A70000">'[4]MTO REV.2(ARMOR)'!#REF!</definedName>
    <definedName name="__A75000">'[4]MTO REV.2(ARMOR)'!#REF!</definedName>
    <definedName name="__A85000">'[4]MTO REV.2(ARMOR)'!#REF!</definedName>
    <definedName name="__abb91">[5]chitimc!#REF!</definedName>
    <definedName name="__atn1">#N/A</definedName>
    <definedName name="__atn10">#N/A</definedName>
    <definedName name="__atn2">#N/A</definedName>
    <definedName name="__atn3">#N/A</definedName>
    <definedName name="__atn4">#N/A</definedName>
    <definedName name="__atn5">#N/A</definedName>
    <definedName name="__atn6">#N/A</definedName>
    <definedName name="__atn7">#N/A</definedName>
    <definedName name="__atn8">#N/A</definedName>
    <definedName name="__atn9">#N/A</definedName>
    <definedName name="__B1" hidden="1">{"'Sheet1'!$L$16"}</definedName>
    <definedName name="__b100000">#N/A</definedName>
    <definedName name="__B86000">#N/A</definedName>
    <definedName name="__bac3">12413</definedName>
    <definedName name="__bac4">13529</definedName>
    <definedName name="__bac5">15483</definedName>
    <definedName name="__ban1">#N/A</definedName>
    <definedName name="__ban2" hidden="1">{"'Sheet1'!$L$16"}</definedName>
    <definedName name="__bat1">#N/A</definedName>
    <definedName name="__Bia2">'[6]DI-ESTI'!$A$8:$R$489</definedName>
    <definedName name="__boi1" localSheetId="0">#REF!</definedName>
    <definedName name="__boi1">#REF!</definedName>
    <definedName name="__boi2" localSheetId="0">#REF!</definedName>
    <definedName name="__boi2">#REF!</definedName>
    <definedName name="__boi3" localSheetId="0">#REF!</definedName>
    <definedName name="__boi3">#REF!</definedName>
    <definedName name="__boi4" localSheetId="0">#REF!</definedName>
    <definedName name="__boi4">#REF!</definedName>
    <definedName name="__btc20">#N/A</definedName>
    <definedName name="__btc30">#N/A</definedName>
    <definedName name="__btc35">#N/A</definedName>
    <definedName name="__btm10" localSheetId="0">#REF!</definedName>
    <definedName name="__btm10">#REF!</definedName>
    <definedName name="__btm100" localSheetId="0">#REF!</definedName>
    <definedName name="__btm100">#REF!</definedName>
    <definedName name="__btm150" localSheetId="0">'[7]TT-35'!#REF!</definedName>
    <definedName name="__btm150">'[7]TT-35'!#REF!</definedName>
    <definedName name="__btm200" localSheetId="0">'[7]TT-35'!#REF!</definedName>
    <definedName name="__btm200">'[7]TT-35'!#REF!</definedName>
    <definedName name="__BTM250" localSheetId="0">#REF!</definedName>
    <definedName name="__BTM250">#REF!</definedName>
    <definedName name="__btM300" localSheetId="0">#REF!</definedName>
    <definedName name="__btM300">#REF!</definedName>
    <definedName name="__btm50" localSheetId="0">'[7]TT-35'!#REF!</definedName>
    <definedName name="__btm50">'[7]TT-35'!#REF!</definedName>
    <definedName name="__bua25">#N/A</definedName>
    <definedName name="__Can2">#N/A</definedName>
    <definedName name="__cao1" localSheetId="0">#REF!</definedName>
    <definedName name="__cao1">#REF!</definedName>
    <definedName name="__cao2" localSheetId="0">#REF!</definedName>
    <definedName name="__cao2">#REF!</definedName>
    <definedName name="__cao3" localSheetId="0">#REF!</definedName>
    <definedName name="__cao3">#REF!</definedName>
    <definedName name="__cao4" localSheetId="0">#REF!</definedName>
    <definedName name="__cao4">#REF!</definedName>
    <definedName name="__cao5" localSheetId="0">#REF!</definedName>
    <definedName name="__cao5">#REF!</definedName>
    <definedName name="__cao6" localSheetId="0">#REF!</definedName>
    <definedName name="__cao6">#REF!</definedName>
    <definedName name="__cat2">#N/A</definedName>
    <definedName name="__cat3">#N/A</definedName>
    <definedName name="__cat4">#N/A</definedName>
    <definedName name="__cat5">#N/A</definedName>
    <definedName name="__cau10">#N/A</definedName>
    <definedName name="__cau16">#N/A</definedName>
    <definedName name="__cau25">#N/A</definedName>
    <definedName name="__cau40">#N/A</definedName>
    <definedName name="__cau5">#N/A</definedName>
    <definedName name="__cau50">#N/A</definedName>
    <definedName name="__ckn12">#N/A</definedName>
    <definedName name="__CON1" localSheetId="0">#REF!</definedName>
    <definedName name="__CON1">#REF!</definedName>
    <definedName name="__CON2" localSheetId="0">#REF!</definedName>
    <definedName name="__CON2">#REF!</definedName>
    <definedName name="__cpd1">#N/A</definedName>
    <definedName name="__cpd2">#N/A</definedName>
    <definedName name="__CT250" localSheetId="0">'[8]dongia (2)'!#REF!</definedName>
    <definedName name="__CT250">'[8]dongia (2)'!#REF!</definedName>
    <definedName name="__CVC1">#N/A</definedName>
    <definedName name="__dai1" localSheetId="0">#REF!</definedName>
    <definedName name="__dai1">#REF!</definedName>
    <definedName name="__dai2" localSheetId="0">#REF!</definedName>
    <definedName name="__dai2">#REF!</definedName>
    <definedName name="__dai3" localSheetId="0">#REF!</definedName>
    <definedName name="__dai3">#REF!</definedName>
    <definedName name="__dai4" localSheetId="0">#REF!</definedName>
    <definedName name="__dai4">#REF!</definedName>
    <definedName name="__dai5" localSheetId="0">#REF!</definedName>
    <definedName name="__dai5">#REF!</definedName>
    <definedName name="__dai6" localSheetId="0">#REF!</definedName>
    <definedName name="__dai6">#REF!</definedName>
    <definedName name="__dam18">#N/A</definedName>
    <definedName name="__dam24">#REF!</definedName>
    <definedName name="__dam33">#REF!</definedName>
    <definedName name="__dan1" localSheetId="0">#REF!</definedName>
    <definedName name="__dan1">#REF!</definedName>
    <definedName name="__dan2" localSheetId="0">#REF!</definedName>
    <definedName name="__dan2">#REF!</definedName>
    <definedName name="__dao1" localSheetId="0">#REF!</definedName>
    <definedName name="__dao1">#REF!</definedName>
    <definedName name="__day1" localSheetId="0">'[9]Chiet tinh dz22'!#REF!</definedName>
    <definedName name="__day1">'[9]Chiet tinh dz22'!#REF!</definedName>
    <definedName name="__dbu1" localSheetId="0">#REF!</definedName>
    <definedName name="__dbu1">#REF!</definedName>
    <definedName name="__dbu2" localSheetId="0">#REF!</definedName>
    <definedName name="__dbu2">#REF!</definedName>
    <definedName name="__ddk01">#REF!</definedName>
    <definedName name="__ddn400" localSheetId="0">#REF!</definedName>
    <definedName name="__ddn400">#REF!</definedName>
    <definedName name="__ddn600" localSheetId="0">#REF!</definedName>
    <definedName name="__ddn600">#REF!</definedName>
    <definedName name="__deo1">#N/A</definedName>
    <definedName name="__deo10">#N/A</definedName>
    <definedName name="__deo2">#N/A</definedName>
    <definedName name="__deo3">#N/A</definedName>
    <definedName name="__deo4">#N/A</definedName>
    <definedName name="__deo5">#N/A</definedName>
    <definedName name="__deo6">#N/A</definedName>
    <definedName name="__deo7">#N/A</definedName>
    <definedName name="__deo8">#N/A</definedName>
    <definedName name="__deo9">#N/A</definedName>
    <definedName name="__dgt100" localSheetId="0">'[8]dongia (2)'!#REF!</definedName>
    <definedName name="__dgt100">'[8]dongia (2)'!#REF!</definedName>
    <definedName name="__E99999">#N/A</definedName>
    <definedName name="__ech2">#N/A</definedName>
    <definedName name="__FIL2">#N/A</definedName>
    <definedName name="__GID1">'[10]LKVL-CK-HT-GD1'!$A$4</definedName>
    <definedName name="__gis150">#N/A</definedName>
    <definedName name="__gon4" localSheetId="0">#REF!</definedName>
    <definedName name="__gon4">#REF!</definedName>
    <definedName name="__h1" hidden="1">{"'Sheet1'!$L$16"}</definedName>
    <definedName name="__H500866">#N/A</definedName>
    <definedName name="__han23">#N/A</definedName>
    <definedName name="__hau1">#N/A</definedName>
    <definedName name="__hau12">#N/A</definedName>
    <definedName name="__hau2">#N/A</definedName>
    <definedName name="__hom2" localSheetId="0">#REF!</definedName>
    <definedName name="__hom2">#REF!</definedName>
    <definedName name="__hom4" localSheetId="0">[11]sheet12!#REF!</definedName>
    <definedName name="__hom4">[11]sheet12!#REF!</definedName>
    <definedName name="__hsm2">1.1289</definedName>
    <definedName name="__hso2">#N/A</definedName>
    <definedName name="__hu1" hidden="1">{"'Sheet1'!$L$16"}</definedName>
    <definedName name="__hu2" hidden="1">{"'Sheet1'!$L$16"}</definedName>
    <definedName name="__hu5" hidden="1">{"'Sheet1'!$L$16"}</definedName>
    <definedName name="__hu6" hidden="1">{"'Sheet1'!$L$16"}</definedName>
    <definedName name="__hvk1">#N/A</definedName>
    <definedName name="__hvk2">#N/A</definedName>
    <definedName name="__hvk3">#N/A</definedName>
    <definedName name="__isc1">0.035</definedName>
    <definedName name="__isc2">0.02</definedName>
    <definedName name="__isc3">0.054</definedName>
    <definedName name="__JK4">#N/A</definedName>
    <definedName name="__KH08" hidden="1">{#N/A,#N/A,FALSE,"Chi tiÆt"}</definedName>
    <definedName name="__kl1">#N/A</definedName>
    <definedName name="__KL2">#N/A</definedName>
    <definedName name="__KL3">#N/A</definedName>
    <definedName name="__KL4">#N/A</definedName>
    <definedName name="__KL5">#N/A</definedName>
    <definedName name="__KL6">#N/A</definedName>
    <definedName name="__KL7">#N/A</definedName>
    <definedName name="__KM188" localSheetId="0">#REF!</definedName>
    <definedName name="__KM188">#REF!</definedName>
    <definedName name="__km189" localSheetId="0">#REF!</definedName>
    <definedName name="__km189">#REF!</definedName>
    <definedName name="__km190" localSheetId="0">#REF!</definedName>
    <definedName name="__km190">#REF!</definedName>
    <definedName name="__km191" localSheetId="0">#REF!</definedName>
    <definedName name="__km191">#REF!</definedName>
    <definedName name="__km192" localSheetId="0">#REF!</definedName>
    <definedName name="__km192">#REF!</definedName>
    <definedName name="__km193" localSheetId="0">#REF!</definedName>
    <definedName name="__km193">#REF!</definedName>
    <definedName name="__km194" localSheetId="0">#REF!</definedName>
    <definedName name="__km194">#REF!</definedName>
    <definedName name="__km195" localSheetId="0">#REF!</definedName>
    <definedName name="__km195">#REF!</definedName>
    <definedName name="__km196" localSheetId="0">#REF!</definedName>
    <definedName name="__km196">#REF!</definedName>
    <definedName name="__km197" localSheetId="0">#REF!</definedName>
    <definedName name="__km197">#REF!</definedName>
    <definedName name="__km198" localSheetId="0">#REF!</definedName>
    <definedName name="__km198">#REF!</definedName>
    <definedName name="__kn12">#N/A</definedName>
    <definedName name="__lap1" localSheetId="0">#REF!</definedName>
    <definedName name="__lap1">#REF!</definedName>
    <definedName name="__lap2" localSheetId="0">#REF!</definedName>
    <definedName name="__lap2">#REF!</definedName>
    <definedName name="__lop16">#N/A</definedName>
    <definedName name="__lop25">#N/A</definedName>
    <definedName name="__lop9">#N/A</definedName>
    <definedName name="__lu85">#N/A</definedName>
    <definedName name="__M1">[12]XL4Poppy!$C$4</definedName>
    <definedName name="__M36" hidden="1">{"'Sheet1'!$L$16"}</definedName>
    <definedName name="__ma1">#N/A</definedName>
    <definedName name="__ma10">#N/A</definedName>
    <definedName name="__ma2">#N/A</definedName>
    <definedName name="__ma3">#N/A</definedName>
    <definedName name="__ma4">#N/A</definedName>
    <definedName name="__ma5">#N/A</definedName>
    <definedName name="__ma6">#N/A</definedName>
    <definedName name="__ma7">#N/A</definedName>
    <definedName name="__ma8">#N/A</definedName>
    <definedName name="__ma9">#N/A</definedName>
    <definedName name="__MAC12" localSheetId="0">#REF!</definedName>
    <definedName name="__MAC12">#REF!</definedName>
    <definedName name="__MAC46" localSheetId="0">#REF!</definedName>
    <definedName name="__MAC46">#REF!</definedName>
    <definedName name="__may2">#N/A</definedName>
    <definedName name="__may3">#N/A</definedName>
    <definedName name="__MDL1">#N/A</definedName>
    <definedName name="__Mgh2">#N/A</definedName>
    <definedName name="__mh1">#N/A</definedName>
    <definedName name="__Mh2">#N/A</definedName>
    <definedName name="__mh3">#N/A</definedName>
    <definedName name="__mh4">#N/A</definedName>
    <definedName name="__mix6">#N/A</definedName>
    <definedName name="__msl100">#N/A</definedName>
    <definedName name="__msl200">#N/A</definedName>
    <definedName name="__msl250">#N/A</definedName>
    <definedName name="__msl300">#N/A</definedName>
    <definedName name="__msl400">#N/A</definedName>
    <definedName name="__msl800">#N/A</definedName>
    <definedName name="__mt2">#N/A</definedName>
    <definedName name="__mt3">#N/A</definedName>
    <definedName name="__mt4">#N/A</definedName>
    <definedName name="__mt5">#N/A</definedName>
    <definedName name="__mt6">#N/A</definedName>
    <definedName name="__mt7">#N/A</definedName>
    <definedName name="__mt8">#N/A</definedName>
    <definedName name="__mui100">#N/A</definedName>
    <definedName name="__mui105">#N/A</definedName>
    <definedName name="__mui108">#N/A</definedName>
    <definedName name="__mui130">#N/A</definedName>
    <definedName name="__mui140">#N/A</definedName>
    <definedName name="__mui160">#N/A</definedName>
    <definedName name="__mui180">#N/A</definedName>
    <definedName name="__mui250">#N/A</definedName>
    <definedName name="__mui271">#N/A</definedName>
    <definedName name="__mui320">#N/A</definedName>
    <definedName name="__mui45">#N/A</definedName>
    <definedName name="__mui50">#N/A</definedName>
    <definedName name="__mui54">#N/A</definedName>
    <definedName name="__mui65">#N/A</definedName>
    <definedName name="__mui75">#N/A</definedName>
    <definedName name="__mui80">#N/A</definedName>
    <definedName name="__mx1">#N/A</definedName>
    <definedName name="__mx2">#N/A</definedName>
    <definedName name="__mx3">#N/A</definedName>
    <definedName name="__mx4">#N/A</definedName>
    <definedName name="__nc1">#N/A</definedName>
    <definedName name="__nc10">#N/A</definedName>
    <definedName name="__NC100">#N/A</definedName>
    <definedName name="__NC150">#N/A</definedName>
    <definedName name="__nc151">#N/A</definedName>
    <definedName name="__NC200" localSheetId="0">[13]TT35!#REF!</definedName>
    <definedName name="__NC200">[13]TT35!#REF!</definedName>
    <definedName name="__nc35">'[14]he so'!$B$2</definedName>
    <definedName name="__nc6">#N/A</definedName>
    <definedName name="__nc7">#N/A</definedName>
    <definedName name="__nc8">#N/A</definedName>
    <definedName name="__nc9">#N/A</definedName>
    <definedName name="__NCL100" localSheetId="0">#REF!</definedName>
    <definedName name="__NCL100">#REF!</definedName>
    <definedName name="__NCL200" localSheetId="0">#REF!</definedName>
    <definedName name="__NCL200">#REF!</definedName>
    <definedName name="__NCL250" localSheetId="0">#REF!</definedName>
    <definedName name="__NCL250">#REF!</definedName>
    <definedName name="__nct2">#N/A</definedName>
    <definedName name="__nct3">#N/A</definedName>
    <definedName name="__nct4">#N/A</definedName>
    <definedName name="__nct5">#N/A</definedName>
    <definedName name="__nct6">#N/A</definedName>
    <definedName name="__nct7">#N/A</definedName>
    <definedName name="__nct8">#N/A</definedName>
    <definedName name="__NET2" localSheetId="0">#REF!</definedName>
    <definedName name="__NET2">#REF!</definedName>
    <definedName name="__nin190" localSheetId="0">#REF!</definedName>
    <definedName name="__nin190">#REF!</definedName>
    <definedName name="__no1">#REF!</definedName>
    <definedName name="__NSO2" localSheetId="0" hidden="1">{"'Sheet1'!$L$16"}</definedName>
    <definedName name="__NSO2" hidden="1">{"'Sheet1'!$L$16"}</definedName>
    <definedName name="__off1">#N/A</definedName>
    <definedName name="__oto10">[15]VL!#REF!</definedName>
    <definedName name="__oto12">#N/A</definedName>
    <definedName name="__oto5">#N/A</definedName>
    <definedName name="__oto7">#N/A</definedName>
    <definedName name="__PA3" hidden="1">{"'Sheet1'!$L$16"}</definedName>
    <definedName name="__pb30">#N/A</definedName>
    <definedName name="__pb80">#N/A</definedName>
    <definedName name="__Ph30">#N/A</definedName>
    <definedName name="__phi10" localSheetId="0">#REF!</definedName>
    <definedName name="__phi10">#REF!</definedName>
    <definedName name="__phi1000">#N/A</definedName>
    <definedName name="__phi12" localSheetId="0">#REF!</definedName>
    <definedName name="__phi12">#REF!</definedName>
    <definedName name="__phi14" localSheetId="0">#REF!</definedName>
    <definedName name="__phi14">#REF!</definedName>
    <definedName name="__phi1500">#N/A</definedName>
    <definedName name="__phi16" localSheetId="0">#REF!</definedName>
    <definedName name="__phi16">#REF!</definedName>
    <definedName name="__phi18" localSheetId="0">#REF!</definedName>
    <definedName name="__phi18">#REF!</definedName>
    <definedName name="__phi20" localSheetId="0">#REF!</definedName>
    <definedName name="__phi20">#REF!</definedName>
    <definedName name="__phi2000">#N/A</definedName>
    <definedName name="__phi22" localSheetId="0">#REF!</definedName>
    <definedName name="__phi22">#REF!</definedName>
    <definedName name="__phi25" localSheetId="0">#REF!</definedName>
    <definedName name="__phi25">#REF!</definedName>
    <definedName name="__phi28" localSheetId="0">#REF!</definedName>
    <definedName name="__phi28">#REF!</definedName>
    <definedName name="__phi50">#N/A</definedName>
    <definedName name="__phi6" localSheetId="0">#REF!</definedName>
    <definedName name="__phi6">#REF!</definedName>
    <definedName name="__phi750">#N/A</definedName>
    <definedName name="__phi8" localSheetId="0">#REF!</definedName>
    <definedName name="__phi8">#REF!</definedName>
    <definedName name="__phu2" hidden="1">{"'Sheet1'!$L$16"}</definedName>
    <definedName name="__PL1">#N/A</definedName>
    <definedName name="__PL1242" localSheetId="0">#REF!</definedName>
    <definedName name="__PL1242">#REF!</definedName>
    <definedName name="__Pl2" hidden="1">{"'Sheet1'!$L$16"}</definedName>
    <definedName name="__Pl5">#N/A</definedName>
    <definedName name="__ptk89" localSheetId="0">[16]th¸mo!#REF!</definedName>
    <definedName name="__ptk89">[16]th¸mo!#REF!</definedName>
    <definedName name="__PXB80">#N/A</definedName>
    <definedName name="__qa7">#N/A</definedName>
    <definedName name="__qh1">#N/A</definedName>
    <definedName name="__qh2">#N/A</definedName>
    <definedName name="__qh3">#N/A</definedName>
    <definedName name="__qH30">#N/A</definedName>
    <definedName name="__qh4">#N/A</definedName>
    <definedName name="__qt1">#N/A</definedName>
    <definedName name="__qt2">#N/A</definedName>
    <definedName name="__qx1">#N/A</definedName>
    <definedName name="__qx2">#N/A</definedName>
    <definedName name="__qx3">#N/A</definedName>
    <definedName name="__qx4">#N/A</definedName>
    <definedName name="__qXB80">#N/A</definedName>
    <definedName name="__RF3">#N/A</definedName>
    <definedName name="__RHH1">#N/A</definedName>
    <definedName name="__RHH10">#N/A</definedName>
    <definedName name="__RHP1">#N/A</definedName>
    <definedName name="__RHP10">#N/A</definedName>
    <definedName name="__RI1">#N/A</definedName>
    <definedName name="__RI10">#N/A</definedName>
    <definedName name="__RII1">#N/A</definedName>
    <definedName name="__RII10">#N/A</definedName>
    <definedName name="__RIP1">#N/A</definedName>
    <definedName name="__RIP10">#N/A</definedName>
    <definedName name="__rp95">#N/A</definedName>
    <definedName name="__rt1">#N/A</definedName>
    <definedName name="__san108">#N/A</definedName>
    <definedName name="__sat10" localSheetId="0">#REF!</definedName>
    <definedName name="__sat10">#REF!</definedName>
    <definedName name="__sat12" localSheetId="0">'[17]Bang chiet tinh TBA'!#REF!</definedName>
    <definedName name="__sat12">'[17]Bang chiet tinh TBA'!#REF!</definedName>
    <definedName name="__sat14" localSheetId="0">#REF!</definedName>
    <definedName name="__sat14">#REF!</definedName>
    <definedName name="__sat16" localSheetId="0">#REF!</definedName>
    <definedName name="__sat16">#REF!</definedName>
    <definedName name="__sat20" localSheetId="0">#REF!</definedName>
    <definedName name="__sat20">#REF!</definedName>
    <definedName name="__Sat27" localSheetId="0">'[17]Chiet tinh DZ 22'!#REF!</definedName>
    <definedName name="__Sat27">'[17]Chiet tinh DZ 22'!#REF!</definedName>
    <definedName name="__Sat6" localSheetId="0">'[17]Chiet tinh DZ 22'!#REF!</definedName>
    <definedName name="__Sat6">'[17]Chiet tinh DZ 22'!#REF!</definedName>
    <definedName name="__sat8" localSheetId="0">#REF!</definedName>
    <definedName name="__sat8">#REF!</definedName>
    <definedName name="__sc1" localSheetId="0">#REF!</definedName>
    <definedName name="__sc1">#REF!</definedName>
    <definedName name="__SC2" localSheetId="0">#REF!</definedName>
    <definedName name="__SC2">#REF!</definedName>
    <definedName name="__sc3" localSheetId="0">#REF!</definedName>
    <definedName name="__sc3">#REF!</definedName>
    <definedName name="__Sdd24">#N/A</definedName>
    <definedName name="__Sdd33">#N/A</definedName>
    <definedName name="__Sdh24">#N/A</definedName>
    <definedName name="__Sdh33">#N/A</definedName>
    <definedName name="__sl2">#N/A</definedName>
    <definedName name="__slg1" localSheetId="0">#REF!</definedName>
    <definedName name="__slg1">#REF!</definedName>
    <definedName name="__slg2" localSheetId="0">#REF!</definedName>
    <definedName name="__slg2">#REF!</definedName>
    <definedName name="__slg3" localSheetId="0">#REF!</definedName>
    <definedName name="__slg3">#REF!</definedName>
    <definedName name="__slg4" localSheetId="0">#REF!</definedName>
    <definedName name="__slg4">#REF!</definedName>
    <definedName name="__slg5" localSheetId="0">#REF!</definedName>
    <definedName name="__slg5">#REF!</definedName>
    <definedName name="__slg6" localSheetId="0">#REF!</definedName>
    <definedName name="__slg6">#REF!</definedName>
    <definedName name="__SN3" localSheetId="0">#REF!</definedName>
    <definedName name="__SN3">#REF!</definedName>
    <definedName name="__so1517">#N/A</definedName>
    <definedName name="__so1717">#N/A</definedName>
    <definedName name="__SOC10">0.3456</definedName>
    <definedName name="__SOC8">0.2827</definedName>
    <definedName name="__Sta1">531.877</definedName>
    <definedName name="__Sta2">561.952</definedName>
    <definedName name="__Sta3">712.202</definedName>
    <definedName name="__Sta4">762.202</definedName>
    <definedName name="__Stb24">#N/A</definedName>
    <definedName name="__Stb33">#N/A</definedName>
    <definedName name="__su12" localSheetId="0">[18]Sheet3!#REF!</definedName>
    <definedName name="__su12">[18]Sheet3!#REF!</definedName>
    <definedName name="__Su70" localSheetId="0">[18]Sheet3!#REF!</definedName>
    <definedName name="__Su70">[18]Sheet3!#REF!</definedName>
    <definedName name="__sua20" localSheetId="0">#REF!</definedName>
    <definedName name="__sua20">#REF!</definedName>
    <definedName name="__sua30" localSheetId="0">#REF!</definedName>
    <definedName name="__sua30">#REF!</definedName>
    <definedName name="__ta1">#N/A</definedName>
    <definedName name="__ta2">#N/A</definedName>
    <definedName name="__ta3">#N/A</definedName>
    <definedName name="__ta4">#N/A</definedName>
    <definedName name="__ta5">#N/A</definedName>
    <definedName name="__ta6">#N/A</definedName>
    <definedName name="__TB1" localSheetId="0">#REF!</definedName>
    <definedName name="__TB1">#REF!</definedName>
    <definedName name="__tb2">#N/A</definedName>
    <definedName name="__tb3">#N/A</definedName>
    <definedName name="__tb4">#N/A</definedName>
    <definedName name="__tc1">#N/A</definedName>
    <definedName name="__tct3">[19]gVL!$Q$23</definedName>
    <definedName name="__td1">#N/A</definedName>
    <definedName name="__te1">#N/A</definedName>
    <definedName name="__te2">#N/A</definedName>
    <definedName name="__tg1">#N/A</definedName>
    <definedName name="__TG2">#N/A</definedName>
    <definedName name="__tg427">#N/A</definedName>
    <definedName name="__TH1" localSheetId="0">#REF!</definedName>
    <definedName name="__TH1">#REF!</definedName>
    <definedName name="__th100">'[8]dongia (2)'!#REF!</definedName>
    <definedName name="__TH160">'[8]dongia (2)'!#REF!</definedName>
    <definedName name="__TH2" localSheetId="0">#REF!</definedName>
    <definedName name="__TH2">#REF!</definedName>
    <definedName name="__TH20">#N/A</definedName>
    <definedName name="__TH3" localSheetId="0">#REF!</definedName>
    <definedName name="__TH3">#REF!</definedName>
    <definedName name="__TK155">#N/A</definedName>
    <definedName name="__TK422">#N/A</definedName>
    <definedName name="__TL1" localSheetId="0">#REF!</definedName>
    <definedName name="__TL1">#REF!</definedName>
    <definedName name="__TL2" localSheetId="0">#REF!</definedName>
    <definedName name="__TL2">#REF!</definedName>
    <definedName name="__TL3" localSheetId="0">#REF!</definedName>
    <definedName name="__TL3">#REF!</definedName>
    <definedName name="__TLA120" localSheetId="0">#REF!</definedName>
    <definedName name="__TLA120">#REF!</definedName>
    <definedName name="__TLA35" localSheetId="0">#REF!</definedName>
    <definedName name="__TLA35">#REF!</definedName>
    <definedName name="__TLA50" localSheetId="0">#REF!</definedName>
    <definedName name="__TLA50">#REF!</definedName>
    <definedName name="__TLA70" localSheetId="0">#REF!</definedName>
    <definedName name="__TLA70">#REF!</definedName>
    <definedName name="__TLA95" localSheetId="0">#REF!</definedName>
    <definedName name="__TLA95">#REF!</definedName>
    <definedName name="__tld2">#N/A</definedName>
    <definedName name="__tlp3">#N/A</definedName>
    <definedName name="__tp2">#N/A</definedName>
    <definedName name="__TR250" localSheetId="0">'[8]dongia (2)'!#REF!</definedName>
    <definedName name="__TR250">'[8]dongia (2)'!#REF!</definedName>
    <definedName name="__tr375" localSheetId="0">[8]giathanh1!#REF!</definedName>
    <definedName name="__tr375">[8]giathanh1!#REF!</definedName>
    <definedName name="__tra100">#N/A</definedName>
    <definedName name="__tra102">#N/A</definedName>
    <definedName name="__tra104">#N/A</definedName>
    <definedName name="__tra106">#N/A</definedName>
    <definedName name="__tra108">#N/A</definedName>
    <definedName name="__tra110">#N/A</definedName>
    <definedName name="__tra112">#N/A</definedName>
    <definedName name="__tra114">#N/A</definedName>
    <definedName name="__tra116">#N/A</definedName>
    <definedName name="__tra118">#N/A</definedName>
    <definedName name="__tra120">#N/A</definedName>
    <definedName name="__tra122">#N/A</definedName>
    <definedName name="__tra124">#N/A</definedName>
    <definedName name="__tra126">#N/A</definedName>
    <definedName name="__tra128">#N/A</definedName>
    <definedName name="__tra130">#N/A</definedName>
    <definedName name="__tra132">#N/A</definedName>
    <definedName name="__tra134">#N/A</definedName>
    <definedName name="__tra136">#N/A</definedName>
    <definedName name="__tra138">#N/A</definedName>
    <definedName name="__tra140">#N/A</definedName>
    <definedName name="__tra2005">#N/A</definedName>
    <definedName name="__tra70">#N/A</definedName>
    <definedName name="__tra72">#N/A</definedName>
    <definedName name="__tra74">#N/A</definedName>
    <definedName name="__tra76">#N/A</definedName>
    <definedName name="__tra78">#N/A</definedName>
    <definedName name="__tra79">#N/A</definedName>
    <definedName name="__tra80">#N/A</definedName>
    <definedName name="__tra82">#N/A</definedName>
    <definedName name="__tra84">#N/A</definedName>
    <definedName name="__tra86">#N/A</definedName>
    <definedName name="__tra88">#N/A</definedName>
    <definedName name="__tra90">#N/A</definedName>
    <definedName name="__tra92">#N/A</definedName>
    <definedName name="__tra94">#N/A</definedName>
    <definedName name="__tra96">#N/A</definedName>
    <definedName name="__tra98">#N/A</definedName>
    <definedName name="__Tru21" hidden="1">{"'Sheet1'!$L$16"}</definedName>
    <definedName name="__TS2">#N/A</definedName>
    <definedName name="__tz593">#N/A</definedName>
    <definedName name="__ui108">#N/A</definedName>
    <definedName name="__ui180">#N/A</definedName>
    <definedName name="__un76" localSheetId="0">[16]th¸mo!#REF!</definedName>
    <definedName name="__un76">[16]th¸mo!#REF!</definedName>
    <definedName name="__UT2">#N/A</definedName>
    <definedName name="__VAN1" localSheetId="0">[20]CT35!#REF!</definedName>
    <definedName name="__VAN1">[20]CT35!#REF!</definedName>
    <definedName name="__vc1" localSheetId="0">#REF!</definedName>
    <definedName name="__vc1">#REF!</definedName>
    <definedName name="__vc2" localSheetId="0">#REF!</definedName>
    <definedName name="__vc2">#REF!</definedName>
    <definedName name="__vc3" localSheetId="0">#REF!</definedName>
    <definedName name="__vc3">#REF!</definedName>
    <definedName name="__Vh2">#N/A</definedName>
    <definedName name="__VL1">#N/A</definedName>
    <definedName name="__vl10">#N/A</definedName>
    <definedName name="__VL100" localSheetId="0">#REF!</definedName>
    <definedName name="__VL100">#REF!</definedName>
    <definedName name="__VL150">#N/A</definedName>
    <definedName name="__vl2" localSheetId="0" hidden="1">{"'Sheet1'!$L$16"}</definedName>
    <definedName name="__vl2" hidden="1">{"'Sheet1'!$L$16"}</definedName>
    <definedName name="__VL200">[13]TT35!#REF!</definedName>
    <definedName name="__VL250" localSheetId="0">#REF!</definedName>
    <definedName name="__VL250">#REF!</definedName>
    <definedName name="__vl3">#N/A</definedName>
    <definedName name="__vl4">#N/A</definedName>
    <definedName name="__vl5">#N/A</definedName>
    <definedName name="__vl6">#N/A</definedName>
    <definedName name="__vl7">#N/A</definedName>
    <definedName name="__vl8">#N/A</definedName>
    <definedName name="__vl9">#N/A</definedName>
    <definedName name="__vlt2">#N/A</definedName>
    <definedName name="__vlt3">#N/A</definedName>
    <definedName name="__vlt4">#N/A</definedName>
    <definedName name="__vlt5">#N/A</definedName>
    <definedName name="__vlt6">#N/A</definedName>
    <definedName name="__vlt7">#N/A</definedName>
    <definedName name="__vlt8">#N/A</definedName>
    <definedName name="__xb80">#N/A</definedName>
    <definedName name="__xl150">#N/A</definedName>
    <definedName name="__xm3">#N/A</definedName>
    <definedName name="__xm30">#REF!</definedName>
    <definedName name="__xm4">#N/A</definedName>
    <definedName name="__xm5">#N/A</definedName>
    <definedName name="_02">#N/A</definedName>
    <definedName name="_1">#N/A</definedName>
    <definedName name="_1_0DATA_DATA2_L">'[24]#REF'!#REF!</definedName>
    <definedName name="_1000A01">#N/A</definedName>
    <definedName name="_1BA2500">#N/A</definedName>
    <definedName name="_1BA3250">#N/A</definedName>
    <definedName name="_1BA400P">#N/A</definedName>
    <definedName name="_1CAP001">#N/A</definedName>
    <definedName name="_1CAP002" localSheetId="0">[25]MTP!#REF!</definedName>
    <definedName name="_1CAP002">[25]MTP!#REF!</definedName>
    <definedName name="_1DAU002">#N/A</definedName>
    <definedName name="_1DDAY03">#N/A</definedName>
    <definedName name="_1DDTT01">#N/A</definedName>
    <definedName name="_1FCO101">#N/A</definedName>
    <definedName name="_1GIA101">#N/A</definedName>
    <definedName name="_1LA1001">#N/A</definedName>
    <definedName name="_1MCCBO2">#N/A</definedName>
    <definedName name="_1PKCAP1">#N/A</definedName>
    <definedName name="_1PKTT01">#N/A</definedName>
    <definedName name="_1TCD101">#N/A</definedName>
    <definedName name="_1TCD201">#N/A</definedName>
    <definedName name="_1TD2001">#N/A</definedName>
    <definedName name="_1TIHT01">#N/A</definedName>
    <definedName name="_1TRU121">#N/A</definedName>
    <definedName name="_2">#N/A</definedName>
    <definedName name="_27_02_01">#N/A</definedName>
    <definedName name="_2BLA100">#N/A</definedName>
    <definedName name="_2DAL201">#N/A</definedName>
    <definedName name="_2STREO7" localSheetId="0">[26]MTP!#REF!</definedName>
    <definedName name="_2STREO7">[26]MTP!#REF!</definedName>
    <definedName name="_3">'[27]MAIN GATE HOUSE'!#REF!</definedName>
    <definedName name="_3BLXMD">#N/A</definedName>
    <definedName name="_3N">#N/A</definedName>
    <definedName name="_3TU0609">#N/A</definedName>
    <definedName name="_4">'[27]MAIN GATE HOUSE'!#REF!</definedName>
    <definedName name="_40x4">5100</definedName>
    <definedName name="_4CNT240">#N/A</definedName>
    <definedName name="_4CTL240">#N/A</definedName>
    <definedName name="_4FCO100">#N/A</definedName>
    <definedName name="_4GOIC01" localSheetId="0">[28]MTP!#REF!</definedName>
    <definedName name="_4GOIC01">[28]MTP!#REF!</definedName>
    <definedName name="_4HDCTT4">#N/A</definedName>
    <definedName name="_4HNCTT4">#N/A</definedName>
    <definedName name="_4LBCO01">#N/A</definedName>
    <definedName name="_4OSLCTT" localSheetId="0">[28]MTP!#REF!</definedName>
    <definedName name="_4OSLCTT">[28]MTP!#REF!</definedName>
    <definedName name="_6">'[27]MAIN GATE HOUSE'!#REF!</definedName>
    <definedName name="_6BNTTTH" localSheetId="0">[26]MTP1!#REF!</definedName>
    <definedName name="_6BNTTTH">[26]MTP1!#REF!</definedName>
    <definedName name="_6DCTTBO" localSheetId="0">[26]MTP1!#REF!</definedName>
    <definedName name="_6DCTTBO">[26]MTP1!#REF!</definedName>
    <definedName name="_6DD24TT" localSheetId="0">[26]MTP1!#REF!</definedName>
    <definedName name="_6DD24TT">[26]MTP1!#REF!</definedName>
    <definedName name="_6FCOTBU" localSheetId="0">[26]MTP1!#REF!</definedName>
    <definedName name="_6FCOTBU">[26]MTP1!#REF!</definedName>
    <definedName name="_6LATUBU" localSheetId="0">[26]MTP1!#REF!</definedName>
    <definedName name="_6LATUBU">[26]MTP1!#REF!</definedName>
    <definedName name="_6SDTT24" localSheetId="0">[26]MTP1!#REF!</definedName>
    <definedName name="_6SDTT24">[26]MTP1!#REF!</definedName>
    <definedName name="_6TBUDTT" localSheetId="0">[26]MTP1!#REF!</definedName>
    <definedName name="_6TBUDTT">[26]MTP1!#REF!</definedName>
    <definedName name="_6TDDDTT" localSheetId="0">[26]MTP1!#REF!</definedName>
    <definedName name="_6TDDDTT">[26]MTP1!#REF!</definedName>
    <definedName name="_6TLTTTH" localSheetId="0">[26]MTP1!#REF!</definedName>
    <definedName name="_6TLTTTH">[26]MTP1!#REF!</definedName>
    <definedName name="_6TUBUTT" localSheetId="0">[26]MTP1!#REF!</definedName>
    <definedName name="_6TUBUTT">[26]MTP1!#REF!</definedName>
    <definedName name="_6UCLVIS" localSheetId="0">[26]MTP1!#REF!</definedName>
    <definedName name="_6UCLVIS">[26]MTP1!#REF!</definedName>
    <definedName name="_7">'[27]MAIN GATE HOUSE'!#REF!</definedName>
    <definedName name="_7DNCABC" localSheetId="0">[26]MTP1!#REF!</definedName>
    <definedName name="_7DNCABC">[26]MTP1!#REF!</definedName>
    <definedName name="_7HDCTBU" localSheetId="0">[26]MTP1!#REF!</definedName>
    <definedName name="_7HDCTBU">[26]MTP1!#REF!</definedName>
    <definedName name="_7PKTUBU" localSheetId="0">[26]MTP1!#REF!</definedName>
    <definedName name="_7PKTUBU">[26]MTP1!#REF!</definedName>
    <definedName name="_7TBHT20" localSheetId="0">[26]MTP1!#REF!</definedName>
    <definedName name="_7TBHT20">[26]MTP1!#REF!</definedName>
    <definedName name="_7TBHT30" localSheetId="0">[26]MTP1!#REF!</definedName>
    <definedName name="_7TBHT30">[26]MTP1!#REF!</definedName>
    <definedName name="_7TDCABC" localSheetId="0">[26]MTP1!#REF!</definedName>
    <definedName name="_7TDCABC">[26]MTP1!#REF!</definedName>
    <definedName name="_a1" hidden="1">{"'Sheet1'!$L$16"}</definedName>
    <definedName name="_a12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65700">'[4]MTO REV.2(ARMOR)'!#REF!</definedName>
    <definedName name="_A65800">'[4]MTO REV.2(ARMOR)'!#REF!</definedName>
    <definedName name="_A66000">'[4]MTO REV.2(ARMOR)'!#REF!</definedName>
    <definedName name="_A67000">'[4]MTO REV.2(ARMOR)'!#REF!</definedName>
    <definedName name="_A68000">'[4]MTO REV.2(ARMOR)'!#REF!</definedName>
    <definedName name="_A70000">'[4]MTO REV.2(ARMOR)'!#REF!</definedName>
    <definedName name="_A75000">'[4]MTO REV.2(ARMOR)'!#REF!</definedName>
    <definedName name="_A85000">'[4]MTO REV.2(ARMOR)'!#REF!</definedName>
    <definedName name="_abb91">[5]chitimc!#REF!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#N/A</definedName>
    <definedName name="_B1" hidden="1">{"'Sheet1'!$L$16"}</definedName>
    <definedName name="_b100000">#N/A</definedName>
    <definedName name="_B86000">#N/A</definedName>
    <definedName name="_bac3">12413</definedName>
    <definedName name="_bac4">13529</definedName>
    <definedName name="_bac5">15483</definedName>
    <definedName name="_ban1">#N/A</definedName>
    <definedName name="_ban2" hidden="1">{"'Sheet1'!$L$16"}</definedName>
    <definedName name="_bat1">#N/A</definedName>
    <definedName name="_Bia2">'[6]DI-ESTI'!$A$8:$R$489</definedName>
    <definedName name="_boi1" localSheetId="0">#REF!</definedName>
    <definedName name="_boi1">#REF!</definedName>
    <definedName name="_boi2" localSheetId="0">#REF!</definedName>
    <definedName name="_boi2">#REF!</definedName>
    <definedName name="_boi3" localSheetId="0">#REF!</definedName>
    <definedName name="_boi3">#REF!</definedName>
    <definedName name="_boi4" localSheetId="0">#REF!</definedName>
    <definedName name="_boi4">#REF!</definedName>
    <definedName name="_btc20">#N/A</definedName>
    <definedName name="_btc30">#N/A</definedName>
    <definedName name="_btc35">#N/A</definedName>
    <definedName name="_btm10" localSheetId="0">#REF!</definedName>
    <definedName name="_btm10">#REF!</definedName>
    <definedName name="_btm100" localSheetId="0">#REF!</definedName>
    <definedName name="_btm100">#REF!</definedName>
    <definedName name="_btm150" localSheetId="0">'[7]TT-35'!#REF!</definedName>
    <definedName name="_btm150">'[7]TT-35'!#REF!</definedName>
    <definedName name="_btm200" localSheetId="0">'[7]TT-35'!#REF!</definedName>
    <definedName name="_btm200">'[7]TT-35'!#REF!</definedName>
    <definedName name="_BTM250" localSheetId="0">#REF!</definedName>
    <definedName name="_BTM250">#REF!</definedName>
    <definedName name="_btM300" localSheetId="0">#REF!</definedName>
    <definedName name="_btM300">#REF!</definedName>
    <definedName name="_btm50" localSheetId="0">'[7]TT-35'!#REF!</definedName>
    <definedName name="_btm50">'[7]TT-35'!#REF!</definedName>
    <definedName name="_bua25">#N/A</definedName>
    <definedName name="_Builtin155" hidden="1">#N/A</definedName>
    <definedName name="_C_Lphi_4ab">#N/A</definedName>
    <definedName name="_Can2">#N/A</definedName>
    <definedName name="_cao1" localSheetId="0">#REF!</definedName>
    <definedName name="_cao1">#REF!</definedName>
    <definedName name="_cao2" localSheetId="0">#REF!</definedName>
    <definedName name="_cao2">#REF!</definedName>
    <definedName name="_cao3" localSheetId="0">#REF!</definedName>
    <definedName name="_cao3">#REF!</definedName>
    <definedName name="_cao4" localSheetId="0">#REF!</definedName>
    <definedName name="_cao4">#REF!</definedName>
    <definedName name="_cao5" localSheetId="0">#REF!</definedName>
    <definedName name="_cao5">#REF!</definedName>
    <definedName name="_cao6" localSheetId="0">#REF!</definedName>
    <definedName name="_cao6">#REF!</definedName>
    <definedName name="_cat2">#N/A</definedName>
    <definedName name="_cat3">#N/A</definedName>
    <definedName name="_cat4">#N/A</definedName>
    <definedName name="_cat5">#N/A</definedName>
    <definedName name="_cau10">#N/A</definedName>
    <definedName name="_cau16">#N/A</definedName>
    <definedName name="_cau25">#N/A</definedName>
    <definedName name="_cau40">#N/A</definedName>
    <definedName name="_cau5">#N/A</definedName>
    <definedName name="_cau50">#N/A</definedName>
    <definedName name="_ckn12">#N/A</definedName>
    <definedName name="_CON1" localSheetId="0">#REF!</definedName>
    <definedName name="_CON1">#REF!</definedName>
    <definedName name="_CON2" localSheetId="0">#REF!</definedName>
    <definedName name="_CON2">#REF!</definedName>
    <definedName name="_cpd1">#N/A</definedName>
    <definedName name="_cpd2">#N/A</definedName>
    <definedName name="_CPhi_Bhiem">#N/A</definedName>
    <definedName name="_CPhi_BQLDA">#N/A</definedName>
    <definedName name="_CPhi_DBaoGT">#N/A</definedName>
    <definedName name="_CPhi_Kdinh">#N/A</definedName>
    <definedName name="_CPhi_Nthu_KThanh">#N/A</definedName>
    <definedName name="_CPhi_QToan">#N/A</definedName>
    <definedName name="_CPhiTKe_13">#N/A</definedName>
    <definedName name="_CT250" localSheetId="0">'[8]dongia (2)'!#REF!</definedName>
    <definedName name="_CT250">'[8]dongia (2)'!#REF!</definedName>
    <definedName name="_CVC1">#N/A</definedName>
    <definedName name="_d2">#N/A</definedName>
    <definedName name="_dai1" localSheetId="0">#REF!</definedName>
    <definedName name="_dai1">#REF!</definedName>
    <definedName name="_dai2" localSheetId="0">#REF!</definedName>
    <definedName name="_dai2">#REF!</definedName>
    <definedName name="_dai3" localSheetId="0">#REF!</definedName>
    <definedName name="_dai3">#REF!</definedName>
    <definedName name="_dai4" localSheetId="0">#REF!</definedName>
    <definedName name="_dai4">#REF!</definedName>
    <definedName name="_dai5" localSheetId="0">#REF!</definedName>
    <definedName name="_dai5">#REF!</definedName>
    <definedName name="_dai6" localSheetId="0">#REF!</definedName>
    <definedName name="_dai6">#REF!</definedName>
    <definedName name="_dam18">#N/A</definedName>
    <definedName name="_dam24">#REF!</definedName>
    <definedName name="_dam33">#REF!</definedName>
    <definedName name="_dan1" localSheetId="0">#REF!</definedName>
    <definedName name="_dan1">#REF!</definedName>
    <definedName name="_dan2" localSheetId="0">#REF!</definedName>
    <definedName name="_dan2">#REF!</definedName>
    <definedName name="_dao1" localSheetId="0">#REF!</definedName>
    <definedName name="_dao1">#REF!</definedName>
    <definedName name="_dao2">'[22]CT Thang Mo'!$B$161:$H$161</definedName>
    <definedName name="_dap2">'[22]CT Thang Mo'!$B$162:$H$162</definedName>
    <definedName name="_day1" localSheetId="0">'[9]Chiet tinh dz22'!#REF!</definedName>
    <definedName name="_day1">'[9]Chiet tinh dz22'!#REF!</definedName>
    <definedName name="_day2">'[29]Chiet tinh dz35'!$H$3</definedName>
    <definedName name="_dbu1" localSheetId="0">#REF!</definedName>
    <definedName name="_dbu1">#REF!</definedName>
    <definedName name="_dbu2" localSheetId="0">#REF!</definedName>
    <definedName name="_dbu2">#REF!</definedName>
    <definedName name="_ddk01">#REF!</definedName>
    <definedName name="_ddn400" localSheetId="0">#REF!</definedName>
    <definedName name="_ddn400">#REF!</definedName>
    <definedName name="_ddn600" localSheetId="0">#REF!</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CT">#N/A</definedName>
    <definedName name="_dgt100" localSheetId="0">'[8]dongia (2)'!#REF!</definedName>
    <definedName name="_dgt100">'[8]dongia (2)'!#REF!</definedName>
    <definedName name="_E99999">#N/A</definedName>
    <definedName name="_ech2">#N/A</definedName>
    <definedName name="_FIL2">#N/A</definedName>
    <definedName name="_Fill" localSheetId="0" hidden="1">#REF!</definedName>
    <definedName name="_Fill" hidden="1">#REF!</definedName>
    <definedName name="_xlnm._FilterDatabase" localSheetId="1" hidden="1">'PL II NSDP'!$A$6:$K$52</definedName>
    <definedName name="_xlnm._FilterDatabase" hidden="1">#N/A</definedName>
    <definedName name="_g1">#N/A</definedName>
    <definedName name="_g2">#N/A</definedName>
    <definedName name="_GID1">'[10]LKVL-CK-HT-GD1'!$A$4</definedName>
    <definedName name="_gis150">#N/A</definedName>
    <definedName name="_gon4" localSheetId="0">#REF!</definedName>
    <definedName name="_gon4">#REF!</definedName>
    <definedName name="_h1" hidden="1">{"'Sheet1'!$L$16"}</definedName>
    <definedName name="_H500866">#N/A</definedName>
    <definedName name="_han23">#N/A</definedName>
    <definedName name="_hau1">#N/A</definedName>
    <definedName name="_hau12">#N/A</definedName>
    <definedName name="_hau2">#N/A</definedName>
    <definedName name="_hom2" localSheetId="0">#REF!</definedName>
    <definedName name="_hom2">#REF!</definedName>
    <definedName name="_hom4" localSheetId="0">[11]sheet12!#REF!</definedName>
    <definedName name="_hom4">[11]sheet12!#REF!</definedName>
    <definedName name="_hsm2">1.1289</definedName>
    <definedName name="_hso2">#N/A</definedName>
    <definedName name="_hu1" hidden="1">{"'Sheet1'!$L$16"}</definedName>
    <definedName name="_hu2" hidden="1">{"'Sheet1'!$L$16"}</definedName>
    <definedName name="_hu5" hidden="1">{"'Sheet1'!$L$16"}</definedName>
    <definedName name="_hu6" hidden="1">{"'Sheet1'!$L$16"}</definedName>
    <definedName name="_hvk1">#N/A</definedName>
    <definedName name="_hvk2">#N/A</definedName>
    <definedName name="_hvk3">#N/A</definedName>
    <definedName name="_isc1">0.035</definedName>
    <definedName name="_isc2">0.02</definedName>
    <definedName name="_isc3">0.054</definedName>
    <definedName name="_JK4">#N/A</definedName>
    <definedName name="_Key1" localSheetId="0" hidden="1">#REF!</definedName>
    <definedName name="_Key1" hidden="1">#REF!</definedName>
    <definedName name="_Key2" localSheetId="0" hidden="1">#REF!</definedName>
    <definedName name="_Key2" hidden="1">#REF!</definedName>
    <definedName name="_KH08" hidden="1">{#N/A,#N/A,FALSE,"Chi tiÆt"}</definedName>
    <definedName name="_kl1">#N/A</definedName>
    <definedName name="_KL2">#N/A</definedName>
    <definedName name="_KL3">#N/A</definedName>
    <definedName name="_KL4">#N/A</definedName>
    <definedName name="_KL5">#N/A</definedName>
    <definedName name="_KL6">#N/A</definedName>
    <definedName name="_KL7">#N/A</definedName>
    <definedName name="_KM188" localSheetId="0">#REF!</definedName>
    <definedName name="_KM188">#REF!</definedName>
    <definedName name="_km189" localSheetId="0">#REF!</definedName>
    <definedName name="_km189">#REF!</definedName>
    <definedName name="_km190" localSheetId="0">#REF!</definedName>
    <definedName name="_km190">#REF!</definedName>
    <definedName name="_km191" localSheetId="0">#REF!</definedName>
    <definedName name="_km191">#REF!</definedName>
    <definedName name="_km192" localSheetId="0">#REF!</definedName>
    <definedName name="_km192">#REF!</definedName>
    <definedName name="_km193" localSheetId="0">#REF!</definedName>
    <definedName name="_km193">#REF!</definedName>
    <definedName name="_km194" localSheetId="0">#REF!</definedName>
    <definedName name="_km194">#REF!</definedName>
    <definedName name="_km195" localSheetId="0">#REF!</definedName>
    <definedName name="_km195">#REF!</definedName>
    <definedName name="_km196" localSheetId="0">#REF!</definedName>
    <definedName name="_km196">#REF!</definedName>
    <definedName name="_km197" localSheetId="0">#REF!</definedName>
    <definedName name="_km197">#REF!</definedName>
    <definedName name="_km198" localSheetId="0">#REF!</definedName>
    <definedName name="_km198">#REF!</definedName>
    <definedName name="_kn12">#N/A</definedName>
    <definedName name="_L">#N/A</definedName>
    <definedName name="_lap1" localSheetId="0">#REF!</definedName>
    <definedName name="_lap1">#REF!</definedName>
    <definedName name="_lap2" localSheetId="0">#REF!</definedName>
    <definedName name="_lap2">#REF!</definedName>
    <definedName name="_lop16">#N/A</definedName>
    <definedName name="_lop25">#N/A</definedName>
    <definedName name="_lop9">#N/A</definedName>
    <definedName name="_Ls">#N/A</definedName>
    <definedName name="_lu85">#N/A</definedName>
    <definedName name="_M1">[12]XL4Poppy!$C$4</definedName>
    <definedName name="_M36" hidden="1">{"'Sheet1'!$L$16"}</definedName>
    <definedName name="_ma1">#N/A</definedName>
    <definedName name="_ma10">#N/A</definedName>
    <definedName name="_ma2">#N/A</definedName>
    <definedName name="_ma3">#N/A</definedName>
    <definedName name="_ma4">#N/A</definedName>
    <definedName name="_ma5">#N/A</definedName>
    <definedName name="_ma6">#N/A</definedName>
    <definedName name="_ma7">#N/A</definedName>
    <definedName name="_ma8">#N/A</definedName>
    <definedName name="_ma9">#N/A</definedName>
    <definedName name="_MAC12" localSheetId="0">#REF!</definedName>
    <definedName name="_MAC12">#REF!</definedName>
    <definedName name="_MAC46" localSheetId="0">#REF!</definedName>
    <definedName name="_MAC46">#REF!</definedName>
    <definedName name="_may2">#N/A</definedName>
    <definedName name="_may3">#N/A</definedName>
    <definedName name="_MDL1">#N/A</definedName>
    <definedName name="_Mgh2">#N/A</definedName>
    <definedName name="_mh1">#N/A</definedName>
    <definedName name="_Mh2">#N/A</definedName>
    <definedName name="_mh3">#N/A</definedName>
    <definedName name="_mh4">#N/A</definedName>
    <definedName name="_mix6">#N/A</definedName>
    <definedName name="_msl100">#N/A</definedName>
    <definedName name="_msl200">#N/A</definedName>
    <definedName name="_msl250">#N/A</definedName>
    <definedName name="_msl300">#N/A</definedName>
    <definedName name="_msl400">#N/A</definedName>
    <definedName name="_msl800">#N/A</definedName>
    <definedName name="_mt2">#N/A</definedName>
    <definedName name="_mt3">#N/A</definedName>
    <definedName name="_mt4">#N/A</definedName>
    <definedName name="_mt5">#N/A</definedName>
    <definedName name="_mt6">#N/A</definedName>
    <definedName name="_mt7">#N/A</definedName>
    <definedName name="_mt8">#N/A</definedName>
    <definedName name="_mui100">#N/A</definedName>
    <definedName name="_mui105">#N/A</definedName>
    <definedName name="_mui108">#N/A</definedName>
    <definedName name="_mui130">#N/A</definedName>
    <definedName name="_mui140">#N/A</definedName>
    <definedName name="_mui160">#N/A</definedName>
    <definedName name="_mui180">#N/A</definedName>
    <definedName name="_mui250">#N/A</definedName>
    <definedName name="_mui271">#N/A</definedName>
    <definedName name="_mui320">#N/A</definedName>
    <definedName name="_mui45">#N/A</definedName>
    <definedName name="_mui50">#N/A</definedName>
    <definedName name="_mui54">#N/A</definedName>
    <definedName name="_mui65">#N/A</definedName>
    <definedName name="_mui75">#N/A</definedName>
    <definedName name="_mui80">#N/A</definedName>
    <definedName name="_mx1">#N/A</definedName>
    <definedName name="_mx2">#N/A</definedName>
    <definedName name="_mx3">#N/A</definedName>
    <definedName name="_mx4">#N/A</definedName>
    <definedName name="_nc1">#N/A</definedName>
    <definedName name="_nc10">#N/A</definedName>
    <definedName name="_NC100">#N/A</definedName>
    <definedName name="_NC150">#N/A</definedName>
    <definedName name="_nc151">#N/A</definedName>
    <definedName name="_NC200" localSheetId="0">[13]TT35!#REF!</definedName>
    <definedName name="_NC200">[13]TT35!#REF!</definedName>
    <definedName name="_nc35">'[14]he so'!$B$2</definedName>
    <definedName name="_nc6">#N/A</definedName>
    <definedName name="_nc7">#N/A</definedName>
    <definedName name="_nc8">#N/A</definedName>
    <definedName name="_nc9">#N/A</definedName>
    <definedName name="_NCL100" localSheetId="0">#REF!</definedName>
    <definedName name="_NCL100">#REF!</definedName>
    <definedName name="_NCL200" localSheetId="0">#REF!</definedName>
    <definedName name="_NCL200">#REF!</definedName>
    <definedName name="_NCL250" localSheetId="0">#REF!</definedName>
    <definedName name="_NCL250">#REF!</definedName>
    <definedName name="_nct2">#N/A</definedName>
    <definedName name="_nct3">#N/A</definedName>
    <definedName name="_nct4">#N/A</definedName>
    <definedName name="_nct5">#N/A</definedName>
    <definedName name="_nct6">#N/A</definedName>
    <definedName name="_nct7">#N/A</definedName>
    <definedName name="_nct8">#N/A</definedName>
    <definedName name="_NET2" localSheetId="0">#REF!</definedName>
    <definedName name="_NET2">#REF!</definedName>
    <definedName name="_nin190" localSheetId="0">#REF!</definedName>
    <definedName name="_nin190">#REF!</definedName>
    <definedName name="_no1">#REF!</definedName>
    <definedName name="_NSO2" localSheetId="0" hidden="1">{"'Sheet1'!$L$16"}</definedName>
    <definedName name="_NSO2" hidden="1">{"'Sheet1'!$L$16"}</definedName>
    <definedName name="_off1">#N/A</definedName>
    <definedName name="_Order1" hidden="1">255</definedName>
    <definedName name="_Order2" hidden="1">255</definedName>
    <definedName name="_oto10">[15]VL!#REF!</definedName>
    <definedName name="_oto12">#N/A</definedName>
    <definedName name="_oto5">#N/A</definedName>
    <definedName name="_oto7">#N/A</definedName>
    <definedName name="_PA3" hidden="1">{"'Sheet1'!$L$16"}</definedName>
    <definedName name="_Parse_Out" localSheetId="0" hidden="1">[30]Quantity!#REF!</definedName>
    <definedName name="_Parse_Out" hidden="1">[30]Quantity!#REF!</definedName>
    <definedName name="_pb30">#N/A</definedName>
    <definedName name="_pb80">#N/A</definedName>
    <definedName name="_Ph30">#N/A</definedName>
    <definedName name="_phi10" localSheetId="0">#REF!</definedName>
    <definedName name="_phi10">#REF!</definedName>
    <definedName name="_phi1000">#N/A</definedName>
    <definedName name="_phi12" localSheetId="0">#REF!</definedName>
    <definedName name="_phi12">#REF!</definedName>
    <definedName name="_phi14" localSheetId="0">#REF!</definedName>
    <definedName name="_phi14">#REF!</definedName>
    <definedName name="_phi1500">#N/A</definedName>
    <definedName name="_phi16" localSheetId="0">#REF!</definedName>
    <definedName name="_phi16">#REF!</definedName>
    <definedName name="_phi18" localSheetId="0">#REF!</definedName>
    <definedName name="_phi18">#REF!</definedName>
    <definedName name="_phi20" localSheetId="0">#REF!</definedName>
    <definedName name="_phi20">#REF!</definedName>
    <definedName name="_phi2000">#N/A</definedName>
    <definedName name="_phi22" localSheetId="0">#REF!</definedName>
    <definedName name="_phi22">#REF!</definedName>
    <definedName name="_phi25" localSheetId="0">#REF!</definedName>
    <definedName name="_phi25">#REF!</definedName>
    <definedName name="_phi28" localSheetId="0">#REF!</definedName>
    <definedName name="_phi28">#REF!</definedName>
    <definedName name="_phi50">#N/A</definedName>
    <definedName name="_phi6" localSheetId="0">#REF!</definedName>
    <definedName name="_phi6">#REF!</definedName>
    <definedName name="_phi750">#N/A</definedName>
    <definedName name="_phi8" localSheetId="0">#REF!</definedName>
    <definedName name="_phi8">#REF!</definedName>
    <definedName name="_phu2" hidden="1">{"'Sheet1'!$L$16"}</definedName>
    <definedName name="_PL1">#N/A</definedName>
    <definedName name="_PL1242" localSheetId="0">#REF!</definedName>
    <definedName name="_PL1242">#REF!</definedName>
    <definedName name="_Pl2" hidden="1">{"'Sheet1'!$L$16"}</definedName>
    <definedName name="_PL3" hidden="1">#N/A</definedName>
    <definedName name="_Pl5">#N/A</definedName>
    <definedName name="_ptk89" localSheetId="0">[16]th¸mo!#REF!</definedName>
    <definedName name="_ptk89">[16]th¸mo!#REF!</definedName>
    <definedName name="_PXB80">#N/A</definedName>
    <definedName name="_qa7">#N/A</definedName>
    <definedName name="_qh1">#N/A</definedName>
    <definedName name="_qh2">#N/A</definedName>
    <definedName name="_qh3">#N/A</definedName>
    <definedName name="_qH30">#N/A</definedName>
    <definedName name="_qh4">#N/A</definedName>
    <definedName name="_qt1">#N/A</definedName>
    <definedName name="_qt2">#N/A</definedName>
    <definedName name="_qx1">#N/A</definedName>
    <definedName name="_qx2">#N/A</definedName>
    <definedName name="_qx3">#N/A</definedName>
    <definedName name="_qx4">#N/A</definedName>
    <definedName name="_qXB80">#N/A</definedName>
    <definedName name="_R">#N/A</definedName>
    <definedName name="_RF3">#N/A</definedName>
    <definedName name="_RHH1">#N/A</definedName>
    <definedName name="_RHH10">#N/A</definedName>
    <definedName name="_RHP1">#N/A</definedName>
    <definedName name="_RHP10">#N/A</definedName>
    <definedName name="_RI1">#N/A</definedName>
    <definedName name="_RI10">#N/A</definedName>
    <definedName name="_RII1">#N/A</definedName>
    <definedName name="_RII10">#N/A</definedName>
    <definedName name="_RIP1">#N/A</definedName>
    <definedName name="_RIP10">#N/A</definedName>
    <definedName name="_rp95">#N/A</definedName>
    <definedName name="_rt1">#N/A</definedName>
    <definedName name="_san108">#N/A</definedName>
    <definedName name="_sat10" localSheetId="0">#REF!</definedName>
    <definedName name="_sat10">#REF!</definedName>
    <definedName name="_sat12" localSheetId="0">'[17]Bang chiet tinh TBA'!#REF!</definedName>
    <definedName name="_sat12">'[17]Bang chiet tinh TBA'!#REF!</definedName>
    <definedName name="_sat14" localSheetId="0">#REF!</definedName>
    <definedName name="_sat14">#REF!</definedName>
    <definedName name="_sat16" localSheetId="0">#REF!</definedName>
    <definedName name="_sat16">#REF!</definedName>
    <definedName name="_sat20" localSheetId="0">#REF!</definedName>
    <definedName name="_sat20">#REF!</definedName>
    <definedName name="_Sat27" localSheetId="0">'[17]Chiet tinh DZ 22'!#REF!</definedName>
    <definedName name="_Sat27">'[17]Chiet tinh DZ 22'!#REF!</definedName>
    <definedName name="_Sat6" localSheetId="0">'[17]Chiet tinh DZ 22'!#REF!</definedName>
    <definedName name="_Sat6">'[17]Chiet tinh DZ 22'!#REF!</definedName>
    <definedName name="_sat8" localSheetId="0">#REF!</definedName>
    <definedName name="_sat8">#REF!</definedName>
    <definedName name="_sc1" localSheetId="0">#REF!</definedName>
    <definedName name="_sc1">#REF!</definedName>
    <definedName name="_SC2" localSheetId="0">#REF!</definedName>
    <definedName name="_SC2">#REF!</definedName>
    <definedName name="_sc3" localSheetId="0">#REF!</definedName>
    <definedName name="_sc3">#REF!</definedName>
    <definedName name="_Sdd24">#N/A</definedName>
    <definedName name="_Sdd33">#N/A</definedName>
    <definedName name="_Sdh24">#N/A</definedName>
    <definedName name="_Sdh33">#N/A</definedName>
    <definedName name="_sl2">#N/A</definedName>
    <definedName name="_slg1" localSheetId="0">#REF!</definedName>
    <definedName name="_slg1">#REF!</definedName>
    <definedName name="_slg2" localSheetId="0">#REF!</definedName>
    <definedName name="_slg2">#REF!</definedName>
    <definedName name="_slg3" localSheetId="0">#REF!</definedName>
    <definedName name="_slg3">#REF!</definedName>
    <definedName name="_slg4" localSheetId="0">#REF!</definedName>
    <definedName name="_slg4">#REF!</definedName>
    <definedName name="_slg5" localSheetId="0">#REF!</definedName>
    <definedName name="_slg5">#REF!</definedName>
    <definedName name="_slg6" localSheetId="0">#REF!</definedName>
    <definedName name="_slg6">#REF!</definedName>
    <definedName name="_SN3" localSheetId="0">#REF!</definedName>
    <definedName name="_SN3">#REF!</definedName>
    <definedName name="_so1517">#N/A</definedName>
    <definedName name="_so1717">#N/A</definedName>
    <definedName name="_SOC10">0.3456</definedName>
    <definedName name="_SOC8">0.2827</definedName>
    <definedName name="_Sort" localSheetId="0" hidden="1">#REF!</definedName>
    <definedName name="_Sort" hidden="1">#REF!</definedName>
    <definedName name="_Sta1">531.877</definedName>
    <definedName name="_Sta2">561.952</definedName>
    <definedName name="_Sta3">712.202</definedName>
    <definedName name="_Sta4">762.202</definedName>
    <definedName name="_Stb24">#N/A</definedName>
    <definedName name="_Stb33">#N/A</definedName>
    <definedName name="_su12" localSheetId="0">[18]Sheet3!#REF!</definedName>
    <definedName name="_su12">[18]Sheet3!#REF!</definedName>
    <definedName name="_Su70" localSheetId="0">[18]Sheet3!#REF!</definedName>
    <definedName name="_Su70">[18]Sheet3!#REF!</definedName>
    <definedName name="_sua20" localSheetId="0">#REF!</definedName>
    <definedName name="_sua20">#REF!</definedName>
    <definedName name="_sua30" localSheetId="0">#REF!</definedName>
    <definedName name="_sua30">#REF!</definedName>
    <definedName name="_ta1">#N/A</definedName>
    <definedName name="_ta2">#N/A</definedName>
    <definedName name="_ta3">#N/A</definedName>
    <definedName name="_ta4">#N/A</definedName>
    <definedName name="_ta5">#N/A</definedName>
    <definedName name="_ta6">#N/A</definedName>
    <definedName name="_TB1" localSheetId="0">#REF!</definedName>
    <definedName name="_TB1">#REF!</definedName>
    <definedName name="_tb2">#N/A</definedName>
    <definedName name="_tb3">#N/A</definedName>
    <definedName name="_tb4">#N/A</definedName>
    <definedName name="_tc1">#N/A</definedName>
    <definedName name="_tct3">[19]gVL!$Q$23</definedName>
    <definedName name="_tct5">[31]gVL!$N$19</definedName>
    <definedName name="_td1">#N/A</definedName>
    <definedName name="_te1">#N/A</definedName>
    <definedName name="_te2">#N/A</definedName>
    <definedName name="_tg1">#N/A</definedName>
    <definedName name="_TG2">#N/A</definedName>
    <definedName name="_tg427">#N/A</definedName>
    <definedName name="_TH1" localSheetId="0">#REF!</definedName>
    <definedName name="_TH1">#REF!</definedName>
    <definedName name="_th100" localSheetId="0">'[8]dongia (2)'!#REF!</definedName>
    <definedName name="_th100">'[8]dongia (2)'!#REF!</definedName>
    <definedName name="_TH160" localSheetId="0">'[8]dongia (2)'!#REF!</definedName>
    <definedName name="_TH160">'[8]dongia (2)'!#REF!</definedName>
    <definedName name="_TH2" localSheetId="0">#REF!</definedName>
    <definedName name="_TH2">#REF!</definedName>
    <definedName name="_TH20">#N/A</definedName>
    <definedName name="_TH3" localSheetId="0">#REF!</definedName>
    <definedName name="_TH3">#REF!</definedName>
    <definedName name="_TK155">#N/A</definedName>
    <definedName name="_TK422">#N/A</definedName>
    <definedName name="_TL1" localSheetId="0">#REF!</definedName>
    <definedName name="_TL1">#REF!</definedName>
    <definedName name="_TL2" localSheetId="0">#REF!</definedName>
    <definedName name="_TL2">#REF!</definedName>
    <definedName name="_TL3" localSheetId="0">#REF!</definedName>
    <definedName name="_TL3">#REF!</definedName>
    <definedName name="_TLA120" localSheetId="0">#REF!</definedName>
    <definedName name="_TLA120">#REF!</definedName>
    <definedName name="_TLA35" localSheetId="0">#REF!</definedName>
    <definedName name="_TLA35">#REF!</definedName>
    <definedName name="_TLA50" localSheetId="0">#REF!</definedName>
    <definedName name="_TLA50">#REF!</definedName>
    <definedName name="_TLA70" localSheetId="0">#REF!</definedName>
    <definedName name="_TLA70">#REF!</definedName>
    <definedName name="_TLA95" localSheetId="0">#REF!</definedName>
    <definedName name="_TLA95">#REF!</definedName>
    <definedName name="_tld2">#N/A</definedName>
    <definedName name="_tlp3">#N/A</definedName>
    <definedName name="_tp2">#N/A</definedName>
    <definedName name="_TR250" localSheetId="0">'[8]dongia (2)'!#REF!</definedName>
    <definedName name="_TR250">'[8]dongia (2)'!#REF!</definedName>
    <definedName name="_tr375" localSheetId="0">[8]giathanh1!#REF!</definedName>
    <definedName name="_tr375">[8]giathanh1!#REF!</definedName>
    <definedName name="_tra100">#N/A</definedName>
    <definedName name="_tra102">#N/A</definedName>
    <definedName name="_tra104">#N/A</definedName>
    <definedName name="_tra106">#N/A</definedName>
    <definedName name="_tra108">#N/A</definedName>
    <definedName name="_tra110">#N/A</definedName>
    <definedName name="_tra112">#N/A</definedName>
    <definedName name="_tra114">#N/A</definedName>
    <definedName name="_tra116">#N/A</definedName>
    <definedName name="_tra118">#N/A</definedName>
    <definedName name="_tra120">#N/A</definedName>
    <definedName name="_tra122">#N/A</definedName>
    <definedName name="_tra124">#N/A</definedName>
    <definedName name="_tra126">#N/A</definedName>
    <definedName name="_tra128">#N/A</definedName>
    <definedName name="_tra130">#N/A</definedName>
    <definedName name="_tra132">#N/A</definedName>
    <definedName name="_tra134">#N/A</definedName>
    <definedName name="_tra136">#N/A</definedName>
    <definedName name="_tra138">#N/A</definedName>
    <definedName name="_tra140">#N/A</definedName>
    <definedName name="_tra2005">#N/A</definedName>
    <definedName name="_tra70">#N/A</definedName>
    <definedName name="_tra72">#N/A</definedName>
    <definedName name="_tra74">#N/A</definedName>
    <definedName name="_tra76">#N/A</definedName>
    <definedName name="_tra78">#N/A</definedName>
    <definedName name="_tra79">#N/A</definedName>
    <definedName name="_tra80">#N/A</definedName>
    <definedName name="_tra82">#N/A</definedName>
    <definedName name="_tra84">#N/A</definedName>
    <definedName name="_tra86">#N/A</definedName>
    <definedName name="_tra88">#N/A</definedName>
    <definedName name="_tra90">#N/A</definedName>
    <definedName name="_tra92">#N/A</definedName>
    <definedName name="_tra94">#N/A</definedName>
    <definedName name="_tra96">#N/A</definedName>
    <definedName name="_tra98">#N/A</definedName>
    <definedName name="_Tru21" hidden="1">{"'Sheet1'!$L$16"}</definedName>
    <definedName name="_TS2">#N/A</definedName>
    <definedName name="_tz593">#N/A</definedName>
    <definedName name="_ui108">#N/A</definedName>
    <definedName name="_ui180">#N/A</definedName>
    <definedName name="_un76" localSheetId="0">[16]th¸mo!#REF!</definedName>
    <definedName name="_un76">[16]th¸mo!#REF!</definedName>
    <definedName name="_UT2">#N/A</definedName>
    <definedName name="_VAN1" localSheetId="0">[20]CT35!#REF!</definedName>
    <definedName name="_VAN1">[20]CT35!#REF!</definedName>
    <definedName name="_vc1" localSheetId="0">#REF!</definedName>
    <definedName name="_vc1">#REF!</definedName>
    <definedName name="_vc2" localSheetId="0">#REF!</definedName>
    <definedName name="_vc2">#REF!</definedName>
    <definedName name="_vc3" localSheetId="0">#REF!</definedName>
    <definedName name="_vc3">#REF!</definedName>
    <definedName name="_Vh2">#N/A</definedName>
    <definedName name="_VL1">#N/A</definedName>
    <definedName name="_vl10">#N/A</definedName>
    <definedName name="_VL100" localSheetId="0">#REF!</definedName>
    <definedName name="_VL100">#REF!</definedName>
    <definedName name="_VL150">#N/A</definedName>
    <definedName name="_vl2" localSheetId="0" hidden="1">{"'Sheet1'!$L$16"}</definedName>
    <definedName name="_vl2" hidden="1">{"'Sheet1'!$L$16"}</definedName>
    <definedName name="_VL200">[13]TT35!#REF!</definedName>
    <definedName name="_VL250" localSheetId="0">#REF!</definedName>
    <definedName name="_VL250">#REF!</definedName>
    <definedName name="_vl3">#N/A</definedName>
    <definedName name="_vl4">#N/A</definedName>
    <definedName name="_vl5">#N/A</definedName>
    <definedName name="_vl6">#N/A</definedName>
    <definedName name="_vl7">#N/A</definedName>
    <definedName name="_vl8">#N/A</definedName>
    <definedName name="_vl9">#N/A</definedName>
    <definedName name="_vlt2">#N/A</definedName>
    <definedName name="_vlt3">#N/A</definedName>
    <definedName name="_vlt4">#N/A</definedName>
    <definedName name="_vlt5">#N/A</definedName>
    <definedName name="_vlt6">#N/A</definedName>
    <definedName name="_vlt7">#N/A</definedName>
    <definedName name="_vlt8">#N/A</definedName>
    <definedName name="_xb80">#N/A</definedName>
    <definedName name="_xm3">#N/A</definedName>
    <definedName name="_xm30">#REF!</definedName>
    <definedName name="_xm4">#N/A</definedName>
    <definedName name="_xm5">#N/A</definedName>
    <definedName name="A" localSheetId="0">'[1]PNT-QUOT-#3'!#REF!</definedName>
    <definedName name="A">'[1]PNT-QUOT-#3'!#REF!</definedName>
    <definedName name="A.">#N/A</definedName>
    <definedName name="A.1">#N/A</definedName>
    <definedName name="A.2">#N/A</definedName>
    <definedName name="a_">#N/A</definedName>
    <definedName name="a_s">#N/A</definedName>
    <definedName name="A01_">#N/A</definedName>
    <definedName name="A01AC">#N/A</definedName>
    <definedName name="A01CAT">#N/A</definedName>
    <definedName name="A01CODE">#N/A</definedName>
    <definedName name="A01DATA">#N/A</definedName>
    <definedName name="A01MI">#N/A</definedName>
    <definedName name="A01TO">#N/A</definedName>
    <definedName name="a1.">#N/A</definedName>
    <definedName name="a1.1">#N/A</definedName>
    <definedName name="a10.">#N/A</definedName>
    <definedName name="a11.">#N/A</definedName>
    <definedName name="a12.">#N/A</definedName>
    <definedName name="A120_" localSheetId="0">#REF!</definedName>
    <definedName name="A120_">#REF!</definedName>
    <definedName name="a1t">#N/A</definedName>
    <definedName name="a2.">#N/A</definedName>
    <definedName name="a277Print_Titles" localSheetId="0">#REF!</definedName>
    <definedName name="a277Print_Titles">#REF!</definedName>
    <definedName name="A2G506">#N/A</definedName>
    <definedName name="a3.">#N/A</definedName>
    <definedName name="A35_" localSheetId="0">#REF!</definedName>
    <definedName name="A35_">#REF!</definedName>
    <definedName name="a4.">#N/A</definedName>
    <definedName name="a5.">#N/A</definedName>
    <definedName name="A50_" localSheetId="0">#REF!</definedName>
    <definedName name="A50_">#REF!</definedName>
    <definedName name="a6.">#N/A</definedName>
    <definedName name="A6N2" localSheetId="0">#REF!</definedName>
    <definedName name="A6N2">#REF!</definedName>
    <definedName name="A6N3" localSheetId="0">#REF!</definedName>
    <definedName name="A6N3">#REF!</definedName>
    <definedName name="a7.">#N/A</definedName>
    <definedName name="A70_" localSheetId="0">#REF!</definedName>
    <definedName name="A70_">#REF!</definedName>
    <definedName name="a8.">#N/A</definedName>
    <definedName name="a9.">#N/A</definedName>
    <definedName name="A95_" localSheetId="0">#REF!</definedName>
    <definedName name="A95_">#REF!</definedName>
    <definedName name="AA" localSheetId="0">#REF!</definedName>
    <definedName name="AA">#REF!</definedName>
    <definedName name="AAA" localSheetId="0">'[32]MTL$-INTER'!#REF!</definedName>
    <definedName name="AAA">'[32]MTL$-INTER'!#REF!</definedName>
    <definedName name="aAAA">#N/A</definedName>
    <definedName name="aaaaa">#N/A</definedName>
    <definedName name="aan">#N/A</definedName>
    <definedName name="Ab">#N/A</definedName>
    <definedName name="abc" localSheetId="0">#REF!</definedName>
    <definedName name="abc">#REF!</definedName>
    <definedName name="abs">#N/A</definedName>
    <definedName name="ãc" localSheetId="0">[16]th¸mo!#REF!</definedName>
    <definedName name="ãc">[16]th¸mo!#REF!</definedName>
    <definedName name="Ac_">#N/A</definedName>
    <definedName name="AC120_" localSheetId="0">#REF!</definedName>
    <definedName name="AC120_">#REF!</definedName>
    <definedName name="AC35_" localSheetId="0">#REF!</definedName>
    <definedName name="AC35_">#REF!</definedName>
    <definedName name="AC50_" localSheetId="0">#REF!</definedName>
    <definedName name="AC50_">#REF!</definedName>
    <definedName name="AC70_" localSheetId="0">#REF!</definedName>
    <definedName name="AC70_">#REF!</definedName>
    <definedName name="AC95_" localSheetId="0">#REF!</definedName>
    <definedName name="AC95_">#REF!</definedName>
    <definedName name="acdc">#N/A</definedName>
    <definedName name="aco">#N/A</definedName>
    <definedName name="Acv">#N/A</definedName>
    <definedName name="AD">#N/A</definedName>
    <definedName name="ADAY">#N/A</definedName>
    <definedName name="adb">#N/A</definedName>
    <definedName name="Address">#N/A</definedName>
    <definedName name="ADEQ">#N/A</definedName>
    <definedName name="âdf">{"Book5","sæ quü.xls","Dù to¸n x©y dùng nhµ s¶n xuÊt.xls","Than.xls","TiÕn ®é s¶n xuÊt - Th¸ng 9.xls"}</definedName>
    <definedName name="adg">#N/A</definedName>
    <definedName name="ADP">#N/A</definedName>
    <definedName name="Ag_">#N/A</definedName>
    <definedName name="ag142X42" localSheetId="0">[5]chitimc!#REF!</definedName>
    <definedName name="ag142X42">[5]chitimc!#REF!</definedName>
    <definedName name="ag15F80">#N/A</definedName>
    <definedName name="ag267N59" localSheetId="0">[5]chitimc!#REF!</definedName>
    <definedName name="ag267N59">[5]chitimc!#REF!</definedName>
    <definedName name="ah">#N/A</definedName>
    <definedName name="ai">#N/A</definedName>
    <definedName name="aii">#N/A</definedName>
    <definedName name="aiii">#N/A</definedName>
    <definedName name="AKHAC">#N/A</definedName>
    <definedName name="All_Item" localSheetId="0">#REF!</definedName>
    <definedName name="All_Item">#REF!</definedName>
    <definedName name="ALPIN">#N/A</definedName>
    <definedName name="ALPJYOU">#N/A</definedName>
    <definedName name="ALPTOI">#N/A</definedName>
    <definedName name="ALTINH">#N/A</definedName>
    <definedName name="am.">#N/A</definedName>
    <definedName name="amiang" localSheetId="0">[33]gvl!#REF!</definedName>
    <definedName name="amiang">[33]gvl!#REF!</definedName>
    <definedName name="AMP">'[27]MAIN GATE HOUSE'!#REF!</definedName>
    <definedName name="anfa_s">#N/A</definedName>
    <definedName name="ang">#N/A</definedName>
    <definedName name="Anguon">#N/A</definedName>
    <definedName name="ANN">#N/A</definedName>
    <definedName name="anpha" localSheetId="0">#REF!</definedName>
    <definedName name="anpha">#REF!</definedName>
    <definedName name="ANQD">#N/A</definedName>
    <definedName name="ANQQH">#N/A</definedName>
    <definedName name="anscount" hidden="1">3</definedName>
    <definedName name="ANSNN">#N/A</definedName>
    <definedName name="ANSNNxnk">#N/A</definedName>
    <definedName name="APC">#N/A</definedName>
    <definedName name="Apstot">#N/A</definedName>
    <definedName name="Aq">#N/A</definedName>
    <definedName name="As">#N/A</definedName>
    <definedName name="As_">#N/A</definedName>
    <definedName name="asb">#N/A</definedName>
    <definedName name="asd">#N/A</definedName>
    <definedName name="asega">{"Thuxm2.xls","Sheet1"}</definedName>
    <definedName name="astr">#N/A</definedName>
    <definedName name="at">#N/A</definedName>
    <definedName name="at1.5">#N/A</definedName>
    <definedName name="atg">#N/A</definedName>
    <definedName name="atgoi">#N/A</definedName>
    <definedName name="ATGT" hidden="1">{"'Sheet1'!$L$16"}</definedName>
    <definedName name="ATRAM">#N/A</definedName>
    <definedName name="ATW">#N/A</definedName>
    <definedName name="Av">#N/A</definedName>
    <definedName name="Avf">#N/A</definedName>
    <definedName name="Avl">#N/A</definedName>
    <definedName name="B" localSheetId="0">'[1]PNT-QUOT-#3'!#REF!</definedName>
    <definedName name="B">'[1]PNT-QUOT-#3'!#REF!</definedName>
    <definedName name="B.4">#N/A</definedName>
    <definedName name="B.5">#N/A</definedName>
    <definedName name="B.6">#N/A</definedName>
    <definedName name="B.7">#N/A</definedName>
    <definedName name="b.8">#N/A</definedName>
    <definedName name="b.9">#N/A</definedName>
    <definedName name="B.nuamat">7.25</definedName>
    <definedName name="b_240" localSheetId="0">#REF!</definedName>
    <definedName name="b_240">#REF!</definedName>
    <definedName name="b_280" localSheetId="0">#REF!</definedName>
    <definedName name="b_280">#REF!</definedName>
    <definedName name="b_320" localSheetId="0">#REF!</definedName>
    <definedName name="b_320">#REF!</definedName>
    <definedName name="b_dd1">#N/A</definedName>
    <definedName name="b_DL">#N/A</definedName>
    <definedName name="b_eh">#N/A</definedName>
    <definedName name="b_eh1">#N/A</definedName>
    <definedName name="b_ev">#N/A</definedName>
    <definedName name="b_ev1">#N/A</definedName>
    <definedName name="b_FR">#N/A</definedName>
    <definedName name="b_fr1">#N/A</definedName>
    <definedName name="B_Isc">#REF!</definedName>
    <definedName name="b_LL">#N/A</definedName>
    <definedName name="b_ll1">#N/A</definedName>
    <definedName name="B_ng_dÝnh">'[14]he so'!$B$24</definedName>
    <definedName name="B_tinh">#N/A</definedName>
    <definedName name="b_WL">#N/A</definedName>
    <definedName name="b_WL1">#N/A</definedName>
    <definedName name="b_WS">#N/A</definedName>
    <definedName name="b_ws1">#N/A</definedName>
    <definedName name="b1.">#N/A</definedName>
    <definedName name="b10.">#N/A</definedName>
    <definedName name="b11.">#N/A</definedName>
    <definedName name="b12.">#N/A</definedName>
    <definedName name="b1s">#N/A</definedName>
    <definedName name="b1s_">#N/A</definedName>
    <definedName name="b1t">#N/A</definedName>
    <definedName name="b2.">#N/A</definedName>
    <definedName name="b2t">#N/A</definedName>
    <definedName name="b3.">#N/A</definedName>
    <definedName name="B3a">#N/A</definedName>
    <definedName name="b3t">#N/A</definedName>
    <definedName name="b4.">#N/A</definedName>
    <definedName name="b4t">#N/A</definedName>
    <definedName name="b5.">#N/A</definedName>
    <definedName name="b6.">#N/A</definedName>
    <definedName name="b60x">#N/A</definedName>
    <definedName name="b7.">#N/A</definedName>
    <definedName name="b80x">#N/A</definedName>
    <definedName name="bac25d">#N/A</definedName>
    <definedName name="bac27d">#N/A</definedName>
    <definedName name="bac2d">#N/A</definedName>
    <definedName name="bac3.5">12971</definedName>
    <definedName name="bac3.7">13180</definedName>
    <definedName name="bac35d">#N/A</definedName>
    <definedName name="bac37d">#N/A</definedName>
    <definedName name="bac3d">#N/A</definedName>
    <definedName name="bac4.5">14925</definedName>
    <definedName name="bac45d">#N/A</definedName>
    <definedName name="bac47d">#N/A</definedName>
    <definedName name="bac4d">#N/A</definedName>
    <definedName name="bac4d1">#N/A</definedName>
    <definedName name="bactham">#N/A</definedName>
    <definedName name="Bai_ducdam_coc">#N/A</definedName>
    <definedName name="BAMUA1">#N/A</definedName>
    <definedName name="BAMUA2">#N/A</definedName>
    <definedName name="ban">#N/A</definedName>
    <definedName name="ban_dan">#N/A</definedName>
    <definedName name="BANG_CHI_TIET_THI_NGHIEM_CONG_TO" localSheetId="0">#REF!</definedName>
    <definedName name="BANG_CHI_TIET_THI_NGHIEM_CONG_TO">#REF!</definedName>
    <definedName name="BANG_CHI_TIET_THI_NGHIEM_DZ0.4KV" localSheetId="0">#REF!</definedName>
    <definedName name="BANG_CHI_TIET_THI_NGHIEM_DZ0.4KV">#REF!</definedName>
    <definedName name="BANG_CHI_TIET_THI_NGHIEM_DZ22KV" localSheetId="0">'[34]PHAN DS 22 KV'!#REF!</definedName>
    <definedName name="BANG_CHI_TIET_THI_NGHIEM_DZ22KV">'[34]PHAN DS 22 KV'!#REF!</definedName>
    <definedName name="Bang_cly" localSheetId="0">#REF!</definedName>
    <definedName name="Bang_cly">#REF!</definedName>
    <definedName name="Bang_CVC" localSheetId="0">#REF!</definedName>
    <definedName name="Bang_CVC">#REF!</definedName>
    <definedName name="bang_gia" localSheetId="0">#REF!</definedName>
    <definedName name="bang_gia">#REF!</definedName>
    <definedName name="BANG_TONG_HOP_CONG_TO" localSheetId="0">#REF!</definedName>
    <definedName name="BANG_TONG_HOP_CONG_TO">#REF!</definedName>
    <definedName name="BANG_TONG_HOP_DZ0.4KV" localSheetId="0">#REF!</definedName>
    <definedName name="BANG_TONG_HOP_DZ0.4KV">#REF!</definedName>
    <definedName name="BANG_TONG_HOP_DZ22KV" localSheetId="0">#REF!</definedName>
    <definedName name="BANG_TONG_HOP_DZ22KV">#REF!</definedName>
    <definedName name="BANG_TONG_HOP_KHO_BAI" localSheetId="0">#REF!</definedName>
    <definedName name="BANG_TONG_HOP_KHO_BAI">#REF!</definedName>
    <definedName name="BANG_TONG_HOP_TBA" localSheetId="0">#REF!</definedName>
    <definedName name="BANG_TONG_HOP_TBA">#REF!</definedName>
    <definedName name="Bang_travl" localSheetId="0">#REF!</definedName>
    <definedName name="Bang_travl">#REF!</definedName>
    <definedName name="Bang1">#N/A</definedName>
    <definedName name="bangchu" localSheetId="0">#REF!</definedName>
    <definedName name="bangchu">#REF!</definedName>
    <definedName name="bangciti" localSheetId="0">'[8]dongia (2)'!#REF!</definedName>
    <definedName name="bangciti">'[8]dongia (2)'!#REF!</definedName>
    <definedName name="BangGiaVL_Q">#N/A</definedName>
    <definedName name="bangluong">#N/A</definedName>
    <definedName name="BangMa">#N/A</definedName>
    <definedName name="Bangtienluong">#N/A</definedName>
    <definedName name="bangtinh">#N/A</definedName>
    <definedName name="BanQLDA">#N/A</definedName>
    <definedName name="baotaibovay">#N/A</definedName>
    <definedName name="BarData">#N/A</definedName>
    <definedName name="Bardata1">#N/A</definedName>
    <definedName name="BB" localSheetId="0">#REF!</definedName>
    <definedName name="BB">#REF!</definedName>
    <definedName name="bbbb">#N/A</definedName>
    <definedName name="bbcn">#N/A</definedName>
    <definedName name="Bbtt">#N/A</definedName>
    <definedName name="bbvuong">#N/A</definedName>
    <definedName name="bc_1">#N/A</definedName>
    <definedName name="bc_2">#N/A</definedName>
    <definedName name="bcau">#N/A</definedName>
    <definedName name="Bcb">#N/A</definedName>
    <definedName name="BCDKH">#N/A</definedName>
    <definedName name="BCDSCKC">#N/A</definedName>
    <definedName name="BCDSCKN">#N/A</definedName>
    <definedName name="BCDSDNC">#N/A</definedName>
    <definedName name="BCDSDNN">#N/A</definedName>
    <definedName name="Bctt">#N/A</definedName>
    <definedName name="bd">[19]gVL!$Q$15</definedName>
    <definedName name="BDAY">#N/A</definedName>
    <definedName name="bdc">#N/A</definedName>
    <definedName name="bdd">1.5</definedName>
    <definedName name="bdht15nc" localSheetId="0">[8]gtrinh!#REF!</definedName>
    <definedName name="bdht15nc">[8]gtrinh!#REF!</definedName>
    <definedName name="bdht15vl" localSheetId="0">[8]gtrinh!#REF!</definedName>
    <definedName name="bdht15vl">[8]gtrinh!#REF!</definedName>
    <definedName name="bdht25nc" localSheetId="0">[8]gtrinh!#REF!</definedName>
    <definedName name="bdht25nc">[8]gtrinh!#REF!</definedName>
    <definedName name="bdht25vl" localSheetId="0">[8]gtrinh!#REF!</definedName>
    <definedName name="bdht25vl">[8]gtrinh!#REF!</definedName>
    <definedName name="bdht325nc" localSheetId="0">[8]gtrinh!#REF!</definedName>
    <definedName name="bdht325nc">[8]gtrinh!#REF!</definedName>
    <definedName name="bdht325vl" localSheetId="0">[8]gtrinh!#REF!</definedName>
    <definedName name="bdht325vl">[8]gtrinh!#REF!</definedName>
    <definedName name="BDIM">#N/A</definedName>
    <definedName name="bdw">#N/A</definedName>
    <definedName name="be">#N/A</definedName>
    <definedName name="Be_duc_dam">#N/A</definedName>
    <definedName name="Be1L">#N/A</definedName>
    <definedName name="ben">#REF!</definedName>
    <definedName name="bengam" localSheetId="0">#REF!</definedName>
    <definedName name="bengam">#REF!</definedName>
    <definedName name="benuoc" localSheetId="0">#REF!</definedName>
    <definedName name="benuoc">#REF!</definedName>
    <definedName name="beta" localSheetId="0">#REF!</definedName>
    <definedName name="beta">#REF!</definedName>
    <definedName name="betong100">'[35]Gia vat tu'!$P$26</definedName>
    <definedName name="betong200" localSheetId="0">'[36]TT-35KV+TBA'!#REF!</definedName>
    <definedName name="betong200">'[36]TT-35KV+TBA'!#REF!</definedName>
    <definedName name="BetongM150">'[37]chiet tinh'!$B$18:$D$23,'[37]chiet tinh'!$F$18:$F$23</definedName>
    <definedName name="BetongM200">'[37]chiet tinh'!$B$35:$D$39,'[37]chiet tinh'!$F$35:$F$39</definedName>
    <definedName name="BetongM50">'[37]chiet tinh'!$B$6:$D$8,'[37]chiet tinh'!$F$6:$F$8</definedName>
    <definedName name="Bezugsfeld">#N/A</definedName>
    <definedName name="Bgc">#N/A</definedName>
    <definedName name="bia">'[38]DI-ESTI'!$A$8:$R$489</definedName>
    <definedName name="bienbao">#N/A</definedName>
    <definedName name="bit" localSheetId="0">[16]th¸mo!#REF!</definedName>
    <definedName name="bit">[16]th¸mo!#REF!</definedName>
    <definedName name="Bitum">'[14]he so'!$B$19</definedName>
    <definedName name="BKinh">#N/A</definedName>
    <definedName name="blang">#N/A</definedName>
    <definedName name="Blc">#N/A</definedName>
    <definedName name="blkh" localSheetId="0">#REF!</definedName>
    <definedName name="blkh">#REF!</definedName>
    <definedName name="blkh1" localSheetId="0">#REF!</definedName>
    <definedName name="blkh1">#REF!</definedName>
    <definedName name="BLOCK1">#N/A</definedName>
    <definedName name="BLOCK2">#N/A</definedName>
    <definedName name="BLOCK3">#N/A</definedName>
    <definedName name="blong">#N/A</definedName>
    <definedName name="blop" localSheetId="0">[11]sheet12!#REF!</definedName>
    <definedName name="blop">[11]sheet12!#REF!</definedName>
    <definedName name="Bm">3.5</definedName>
    <definedName name="Bmat">#N/A</definedName>
    <definedName name="Bmn">#N/A</definedName>
    <definedName name="Bn">6.5</definedName>
    <definedName name="Bnc">#N/A</definedName>
    <definedName name="bng">#N/A</definedName>
    <definedName name="bom">'[14]he so'!$B$11</definedName>
    <definedName name="bombt50">#N/A</definedName>
    <definedName name="bombt60">#N/A</definedName>
    <definedName name="bomnuoc20kw">#N/A</definedName>
    <definedName name="bomvua1.5">#N/A</definedName>
    <definedName name="book1">#N/A</definedName>
    <definedName name="Book2" localSheetId="0">#REF!</definedName>
    <definedName name="Book2">#REF!</definedName>
    <definedName name="BOQ" localSheetId="0">#REF!</definedName>
    <definedName name="BOQ">#REF!</definedName>
    <definedName name="botda">#REF!</definedName>
    <definedName name="bp">#N/A</definedName>
    <definedName name="BQLTB">#N/A</definedName>
    <definedName name="BQLXL">#N/A</definedName>
    <definedName name="BQP">'[39]BANCO (3)'!$N$124</definedName>
    <definedName name="Bsb">#N/A</definedName>
    <definedName name="Bstt">#N/A</definedName>
    <definedName name="BT" localSheetId="0">#REF!</definedName>
    <definedName name="BT">#REF!</definedName>
    <definedName name="BT_125">#N/A</definedName>
    <definedName name="BT_A1">#N/A</definedName>
    <definedName name="BT_A2.1">#N/A</definedName>
    <definedName name="BT_A2.2">#N/A</definedName>
    <definedName name="BT_B1">#N/A</definedName>
    <definedName name="BT_B2">#N/A</definedName>
    <definedName name="BT_C1">#N/A</definedName>
    <definedName name="BT_CT_Mong_Mo_Tru_Cau">#N/A</definedName>
    <definedName name="BT_loai_A2.1">#N/A</definedName>
    <definedName name="BT_P1">#N/A</definedName>
    <definedName name="BT200_50">#N/A</definedName>
    <definedName name="btabd">#N/A</definedName>
    <definedName name="btadn">#N/A</definedName>
    <definedName name="btah">#N/A</definedName>
    <definedName name="btah1">#N/A</definedName>
    <definedName name="btai">[33]gvl!$Q$63</definedName>
    <definedName name="btaqn">#N/A</definedName>
    <definedName name="btaqt">#N/A</definedName>
    <definedName name="btbdn">#N/A</definedName>
    <definedName name="btbh">#N/A</definedName>
    <definedName name="btbqn">#N/A</definedName>
    <definedName name="btbqt">#N/A</definedName>
    <definedName name="btcdn">#N/A</definedName>
    <definedName name="btch">#N/A</definedName>
    <definedName name="btch1">#N/A</definedName>
    <definedName name="btch2">#N/A</definedName>
    <definedName name="btchiuaxitm300" localSheetId="0">#REF!</definedName>
    <definedName name="btchiuaxitm300">#REF!</definedName>
    <definedName name="BTchiuaxm200" localSheetId="0">#REF!</definedName>
    <definedName name="BTchiuaxm200">#REF!</definedName>
    <definedName name="btcocM400" localSheetId="0">#REF!</definedName>
    <definedName name="btcocM400">#REF!</definedName>
    <definedName name="BTcot">#N/A</definedName>
    <definedName name="Btcot1">#N/A</definedName>
    <definedName name="btcqn">#N/A</definedName>
    <definedName name="btcqt">#N/A</definedName>
    <definedName name="btd">#N/A</definedName>
    <definedName name="btdbd">#N/A</definedName>
    <definedName name="btddn">#N/A</definedName>
    <definedName name="btdh">#N/A</definedName>
    <definedName name="btdqn">#N/A</definedName>
    <definedName name="btdqt">#N/A</definedName>
    <definedName name="bteqn">#N/A</definedName>
    <definedName name="btham">#N/A</definedName>
    <definedName name="btkn">#N/A</definedName>
    <definedName name="BTlotm100" localSheetId="0">#REF!</definedName>
    <definedName name="BTlotm100">#REF!</definedName>
    <definedName name="BTLY">#N/A</definedName>
    <definedName name="btm">#N/A</definedName>
    <definedName name="BTN_CPDD_tuoi_nhua_lot">#N/A</definedName>
    <definedName name="BTNmin">#N/A</definedName>
    <definedName name="BTNtrung">#N/A</definedName>
    <definedName name="BTRAM">#N/A</definedName>
    <definedName name="btthuongpham150">'[40]Gia vat tu'!$E$45</definedName>
    <definedName name="btthuongpham300">'[40]Gia vat tu'!$E$47</definedName>
    <definedName name="BU_CHENH_LECH_DZ0.4KV" localSheetId="0">#REF!</definedName>
    <definedName name="BU_CHENH_LECH_DZ0.4KV">#REF!</definedName>
    <definedName name="BU_CHENH_LECH_DZ22KV" localSheetId="0">#REF!</definedName>
    <definedName name="BU_CHENH_LECH_DZ22KV">#REF!</definedName>
    <definedName name="BU_CHENH_LECH_TBA" localSheetId="0">#REF!</definedName>
    <definedName name="BU_CHENH_LECH_TBA">#REF!</definedName>
    <definedName name="Bu_long" localSheetId="0">[18]Sheet3!#REF!</definedName>
    <definedName name="Bu_long">[18]Sheet3!#REF!</definedName>
    <definedName name="bua1.2">#N/A</definedName>
    <definedName name="bua1.8">#N/A</definedName>
    <definedName name="buarung170">#N/A</definedName>
    <definedName name="Bulongma">8700</definedName>
    <definedName name="buoc" localSheetId="0">'[17]Chiet tinh DZ 22'!#REF!</definedName>
    <definedName name="buoc">'[17]Chiet tinh DZ 22'!#REF!</definedName>
    <definedName name="bv">#N/A</definedName>
    <definedName name="BVCISUMMARY" localSheetId="0">#REF!</definedName>
    <definedName name="BVCISUMMARY">#REF!</definedName>
    <definedName name="bvt">#N/A</definedName>
    <definedName name="bvtb">#N/A</definedName>
    <definedName name="bvttt">#N/A</definedName>
    <definedName name="BŸo_cŸo_täng_hìp_giŸ_trÙ_t_i_s_n_câ__Ùnh" localSheetId="0">#REF!</definedName>
    <definedName name="BŸo_cŸo_täng_hìp_giŸ_trÙ_t_i_s_n_câ__Ùnh">#REF!</definedName>
    <definedName name="C.">#N/A</definedName>
    <definedName name="c..">#N/A</definedName>
    <definedName name="C.1.1..Phat_tuyen" localSheetId="0">#REF!</definedName>
    <definedName name="C.1.1..Phat_tuyen">#REF!</definedName>
    <definedName name="C.1.10..VC_Thu_cong_CG" localSheetId="0">#REF!</definedName>
    <definedName name="C.1.10..VC_Thu_cong_CG">#REF!</definedName>
    <definedName name="C.1.2..Chat_cay_thu_cong" localSheetId="0">#REF!</definedName>
    <definedName name="C.1.2..Chat_cay_thu_cong">#REF!</definedName>
    <definedName name="C.1.3..Chat_cay_may" localSheetId="0">#REF!</definedName>
    <definedName name="C.1.3..Chat_cay_may">#REF!</definedName>
    <definedName name="C.1.4..Dao_goc_cay" localSheetId="0">#REF!</definedName>
    <definedName name="C.1.4..Dao_goc_cay">#REF!</definedName>
    <definedName name="C.1.5..Lam_duong_tam" localSheetId="0">#REF!</definedName>
    <definedName name="C.1.5..Lam_duong_tam">#REF!</definedName>
    <definedName name="C.1.6..Lam_cau_tam" localSheetId="0">#REF!</definedName>
    <definedName name="C.1.6..Lam_cau_tam">#REF!</definedName>
    <definedName name="C.1.7..Rai_da_chong_lun" localSheetId="0">#REF!</definedName>
    <definedName name="C.1.7..Rai_da_chong_lun">#REF!</definedName>
    <definedName name="C.1.8..Lam_kho_tam" localSheetId="0">#REF!</definedName>
    <definedName name="C.1.8..Lam_kho_tam">#REF!</definedName>
    <definedName name="C.1.8..San_mat_bang" localSheetId="0">#REF!</definedName>
    <definedName name="C.1.8..San_mat_bang">#REF!</definedName>
    <definedName name="C.2.1..VC_Thu_cong" localSheetId="0">#REF!</definedName>
    <definedName name="C.2.1..VC_Thu_cong">#REF!</definedName>
    <definedName name="C.2.2..VC_T_cong_CG" localSheetId="0">#REF!</definedName>
    <definedName name="C.2.2..VC_T_cong_CG">#REF!</definedName>
    <definedName name="C.2.3..Boc_do" localSheetId="0">#REF!</definedName>
    <definedName name="C.2.3..Boc_do">#REF!</definedName>
    <definedName name="C.3.1..Dao_dat_mong_cot" localSheetId="0">#REF!</definedName>
    <definedName name="C.3.1..Dao_dat_mong_cot">#REF!</definedName>
    <definedName name="C.3.2..Dao_dat_de_dap" localSheetId="0">#REF!</definedName>
    <definedName name="C.3.2..Dao_dat_de_dap">#REF!</definedName>
    <definedName name="C.3.3..Dap_dat_mong" localSheetId="0">#REF!</definedName>
    <definedName name="C.3.3..Dap_dat_mong">#REF!</definedName>
    <definedName name="C.3.4..Dao_dap_TDia" localSheetId="0">#REF!</definedName>
    <definedName name="C.3.4..Dao_dap_TDia">#REF!</definedName>
    <definedName name="C.3.5..Dap_bo_bao" localSheetId="0">#REF!</definedName>
    <definedName name="C.3.5..Dap_bo_bao">#REF!</definedName>
    <definedName name="C.3.6..Bom_tat_nuoc" localSheetId="0">#REF!</definedName>
    <definedName name="C.3.6..Bom_tat_nuoc">#REF!</definedName>
    <definedName name="C.3.7..Dao_bun" localSheetId="0">#REF!</definedName>
    <definedName name="C.3.7..Dao_bun">#REF!</definedName>
    <definedName name="C.3.8..Dap_cat_CT" localSheetId="0">#REF!</definedName>
    <definedName name="C.3.8..Dap_cat_CT">#REF!</definedName>
    <definedName name="C.3.9..Dao_pha_da" localSheetId="0">#REF!</definedName>
    <definedName name="C.3.9..Dao_pha_da">#REF!</definedName>
    <definedName name="C.4.1.Cot_thep" localSheetId="0">#REF!</definedName>
    <definedName name="C.4.1.Cot_thep">#REF!</definedName>
    <definedName name="C.4.2..Van_khuon" localSheetId="0">#REF!</definedName>
    <definedName name="C.4.2..Van_khuon">#REF!</definedName>
    <definedName name="C.4.3..Be_tong" localSheetId="0">#REF!</definedName>
    <definedName name="C.4.3..Be_tong">#REF!</definedName>
    <definedName name="C.4.4..Lap_BT_D.San" localSheetId="0">#REF!</definedName>
    <definedName name="C.4.4..Lap_BT_D.San">#REF!</definedName>
    <definedName name="C.4.5..Xay_da_hoc" localSheetId="0">#REF!</definedName>
    <definedName name="C.4.5..Xay_da_hoc">#REF!</definedName>
    <definedName name="C.4.6..Dong_coc" localSheetId="0">#REF!</definedName>
    <definedName name="C.4.6..Dong_coc">#REF!</definedName>
    <definedName name="C.4.7..Quet_Bi_tum" localSheetId="0">#REF!</definedName>
    <definedName name="C.4.7..Quet_Bi_tum">#REF!</definedName>
    <definedName name="C.5.1..Lap_cot_thep" localSheetId="0">#REF!</definedName>
    <definedName name="C.5.1..Lap_cot_thep">#REF!</definedName>
    <definedName name="C.5.2..Lap_cot_BT" localSheetId="0">#REF!</definedName>
    <definedName name="C.5.2..Lap_cot_BT">#REF!</definedName>
    <definedName name="C.5.3..Lap_dat_xa" localSheetId="0">#REF!</definedName>
    <definedName name="C.5.3..Lap_dat_xa">#REF!</definedName>
    <definedName name="C.5.4..Lap_tiep_dia" localSheetId="0">#REF!</definedName>
    <definedName name="C.5.4..Lap_tiep_dia">#REF!</definedName>
    <definedName name="C.5.5..Son_sat_thep" localSheetId="0">#REF!</definedName>
    <definedName name="C.5.5..Son_sat_thep">#REF!</definedName>
    <definedName name="C.6.1..Lap_su_dung" localSheetId="0">#REF!</definedName>
    <definedName name="C.6.1..Lap_su_dung">#REF!</definedName>
    <definedName name="C.6.2..Lap_su_CS" localSheetId="0">#REF!</definedName>
    <definedName name="C.6.2..Lap_su_CS">#REF!</definedName>
    <definedName name="C.6.3..Su_chuoi_do" localSheetId="0">#REF!</definedName>
    <definedName name="C.6.3..Su_chuoi_do">#REF!</definedName>
    <definedName name="C.6.4..Su_chuoi_neo" localSheetId="0">#REF!</definedName>
    <definedName name="C.6.4..Su_chuoi_neo">#REF!</definedName>
    <definedName name="C.6.5..Lap_phu_kien" localSheetId="0">#REF!</definedName>
    <definedName name="C.6.5..Lap_phu_kien">#REF!</definedName>
    <definedName name="C.6.6..Ep_noi_day" localSheetId="0">#REF!</definedName>
    <definedName name="C.6.6..Ep_noi_day">#REF!</definedName>
    <definedName name="C.6.7..KD_vuot_CN" localSheetId="0">#REF!</definedName>
    <definedName name="C.6.7..KD_vuot_CN">#REF!</definedName>
    <definedName name="C.6.8..Rai_cang_day" localSheetId="0">#REF!</definedName>
    <definedName name="C.6.8..Rai_cang_day">#REF!</definedName>
    <definedName name="C.6.9..Cap_quang" localSheetId="0">#REF!</definedName>
    <definedName name="C.6.9..Cap_quang">#REF!</definedName>
    <definedName name="C.doc1">540</definedName>
    <definedName name="C.doc2">740</definedName>
    <definedName name="C_" localSheetId="0">'[2]FUC-01'!#REF!</definedName>
    <definedName name="C_">'[2]FUC-01'!#REF!</definedName>
    <definedName name="c_comp">#N/A</definedName>
    <definedName name="C_LENGTH">#N/A</definedName>
    <definedName name="c_n">#N/A</definedName>
    <definedName name="C_WIDTH">#N/A</definedName>
    <definedName name="c1.">#N/A</definedName>
    <definedName name="c2.">#N/A</definedName>
    <definedName name="c3.">#N/A</definedName>
    <definedName name="c4.">#N/A</definedName>
    <definedName name="CA">#N/A</definedName>
    <definedName name="ca.1111" localSheetId="0">#REF!</definedName>
    <definedName name="ca.1111">#REF!</definedName>
    <definedName name="ca.1111.th" localSheetId="0">#REF!</definedName>
    <definedName name="ca.1111.th">#REF!</definedName>
    <definedName name="CA_PTVT">#N/A</definedName>
    <definedName name="CABLE2">'[41]MTO REV.0'!$A$1:$Q$570</definedName>
    <definedName name="CACAU">298161</definedName>
    <definedName name="cácte">#N/A</definedName>
    <definedName name="CAMAY">[42]CaMay!$B$2:$E$8</definedName>
    <definedName name="Can_doi">#N/A</definedName>
    <definedName name="CanBQL">#N/A</definedName>
    <definedName name="CanLePhi">#N/A</definedName>
    <definedName name="CanMT">#N/A</definedName>
    <definedName name="cao" localSheetId="0">#REF!</definedName>
    <definedName name="cao">#REF!</definedName>
    <definedName name="cap">#REF!</definedName>
    <definedName name="CAP_DIEN_AP">'[43]DLC DIEN AP'!$B$5:$F$9</definedName>
    <definedName name="Cap_DUL_doc_B">#N/A</definedName>
    <definedName name="CAP_DUL_ngang_B">#N/A</definedName>
    <definedName name="cap_DUL_va_TC">#N/A</definedName>
    <definedName name="cap0.7">#REF!</definedName>
    <definedName name="CAPDAT" localSheetId="0">[44]phuluc1!#REF!</definedName>
    <definedName name="CAPDAT">[44]phuluc1!#REF!</definedName>
    <definedName name="capdul">#N/A</definedName>
    <definedName name="casing">#N/A</definedName>
    <definedName name="Cat" localSheetId="0">#REF!</definedName>
    <definedName name="Cat">#REF!</definedName>
    <definedName name="catcap">#N/A</definedName>
    <definedName name="Category_All" localSheetId="0">#REF!</definedName>
    <definedName name="Category_All">#REF!</definedName>
    <definedName name="CATIN">#N/A</definedName>
    <definedName name="CATJYOU">#N/A</definedName>
    <definedName name="catm" localSheetId="0">#REF!</definedName>
    <definedName name="catm">#REF!</definedName>
    <definedName name="catn" localSheetId="0">#REF!</definedName>
    <definedName name="catn">#REF!</definedName>
    <definedName name="CATREC">#N/A</definedName>
    <definedName name="CATSYU">#N/A</definedName>
    <definedName name="catuon">#N/A</definedName>
    <definedName name="catvang" localSheetId="0">#REF!</definedName>
    <definedName name="catvang">#REF!</definedName>
    <definedName name="CatVang_HamYen" localSheetId="0">[45]T.Tinh!#REF!</definedName>
    <definedName name="CatVang_HamYen">[45]T.Tinh!#REF!</definedName>
    <definedName name="cau10T">#N/A</definedName>
    <definedName name="CauCong2">#N/A</definedName>
    <definedName name="CauCong3">#N/A</definedName>
    <definedName name="CauCong4">#N/A</definedName>
    <definedName name="CauCong5">#N/A</definedName>
    <definedName name="caunoi30">#N/A</definedName>
    <definedName name="Cb">#N/A</definedName>
    <definedName name="cc" localSheetId="0">[16]th¸mo!#REF!</definedName>
    <definedName name="cc">[16]th¸mo!#REF!</definedName>
    <definedName name="cch">#N/A</definedName>
    <definedName name="cchong">#REF!</definedName>
    <definedName name="CCNK" localSheetId="0">[46]QMCT!#REF!</definedName>
    <definedName name="CCNK">[46]QMCT!#REF!</definedName>
    <definedName name="CCS" localSheetId="0">#REF!</definedName>
    <definedName name="CCS">#REF!</definedName>
    <definedName name="cd">#REF!</definedName>
    <definedName name="CDADD">'[43]SL dau tien'!$F$7</definedName>
    <definedName name="CDAY">#N/A</definedName>
    <definedName name="CDBT">#N/A</definedName>
    <definedName name="CDCK">#N/A</definedName>
    <definedName name="CDCN">#N/A</definedName>
    <definedName name="CDCU">#N/A</definedName>
    <definedName name="CDD" localSheetId="0">#REF!</definedName>
    <definedName name="CDD">#REF!</definedName>
    <definedName name="CDday">#N/A</definedName>
    <definedName name="cddc">#N/A</definedName>
    <definedName name="CDDD" localSheetId="0">#REF!</definedName>
    <definedName name="CDDD">#REF!</definedName>
    <definedName name="CDDD1P" localSheetId="0">#REF!</definedName>
    <definedName name="CDDD1P">#REF!</definedName>
    <definedName name="CDDD1PHA" localSheetId="0">#REF!</definedName>
    <definedName name="CDDD1PHA">#REF!</definedName>
    <definedName name="CDDD3PHA" localSheetId="0">#REF!</definedName>
    <definedName name="CDDD3PHA">#REF!</definedName>
    <definedName name="CDdinh">#N/A</definedName>
    <definedName name="Cdnum" localSheetId="0">#REF!</definedName>
    <definedName name="Cdnum">#REF!</definedName>
    <definedName name="CDT">#N/A</definedName>
    <definedName name="CDTK_tim">31.77</definedName>
    <definedName name="cf">BlankMacro1</definedName>
    <definedName name="cfc">#N/A</definedName>
    <definedName name="cfk">[47]THKP!#REF!</definedName>
    <definedName name="cg" localSheetId="0">[16]th¸mo!#REF!</definedName>
    <definedName name="cg">[16]th¸mo!#REF!</definedName>
    <definedName name="cgionc" localSheetId="0">'[8]lam-moi'!#REF!</definedName>
    <definedName name="cgionc">'[8]lam-moi'!#REF!</definedName>
    <definedName name="cgiovl" localSheetId="0">'[8]lam-moi'!#REF!</definedName>
    <definedName name="cgiovl">'[8]lam-moi'!#REF!</definedName>
    <definedName name="CH" localSheetId="0">#REF!</definedName>
    <definedName name="CH">#REF!</definedName>
    <definedName name="Chang">'[48]Dinh nghia'!$A$3:$B$14</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htnc" localSheetId="0">'[8]lam-moi'!#REF!</definedName>
    <definedName name="chhtnc">'[8]lam-moi'!#REF!</definedName>
    <definedName name="chhtvl" localSheetId="0">'[8]lam-moi'!#REF!</definedName>
    <definedName name="chhtvl">'[8]lam-moi'!#REF!</definedName>
    <definedName name="chi_tiÕt_vËt_liÖu___nh_n_c_ng___m_y_thi_c_ng">#N/A</definedName>
    <definedName name="chialuong">#N/A</definedName>
    <definedName name="chie">BlankMacro1</definedName>
    <definedName name="chiem" localSheetId="0">[49]TTVanChuyen!#REF!</definedName>
    <definedName name="chiem">[49]TTVanChuyen!#REF!</definedName>
    <definedName name="chiemhoa" localSheetId="0">[49]TTVanChuyen!#REF!</definedName>
    <definedName name="chiemhoa">[49]TTVanChuyen!#REF!</definedName>
    <definedName name="chitietbgiang2" hidden="1">{"'Sheet1'!$L$16"}</definedName>
    <definedName name="chnc" localSheetId="0">'[8]lam-moi'!#REF!</definedName>
    <definedName name="chnc">'[8]lam-moi'!#REF!</definedName>
    <definedName name="chon" localSheetId="0">#REF!</definedName>
    <definedName name="chon">#REF!</definedName>
    <definedName name="chon1" localSheetId="0">#REF!</definedName>
    <definedName name="chon1">#REF!</definedName>
    <definedName name="chon2" localSheetId="0">#REF!</definedName>
    <definedName name="chon2">#REF!</definedName>
    <definedName name="chon3" localSheetId="0">#REF!</definedName>
    <definedName name="chon3">#REF!</definedName>
    <definedName name="Chu" localSheetId="0">[15]ND!#REF!</definedName>
    <definedName name="Chu">[15]ND!#REF!</definedName>
    <definedName name="chudautu">'[3]??-BLDG'!#REF!</definedName>
    <definedName name="chung">66</definedName>
    <definedName name="chvl" localSheetId="0">'[8]lam-moi'!#REF!</definedName>
    <definedName name="chvl">'[8]lam-moi'!#REF!</definedName>
    <definedName name="CI_PTVT">#N/A</definedName>
    <definedName name="citidd" localSheetId="0">'[8]dongia (2)'!#REF!</definedName>
    <definedName name="citidd">'[8]dongia (2)'!#REF!</definedName>
    <definedName name="City">#N/A</definedName>
    <definedName name="CK" localSheetId="0">#REF!</definedName>
    <definedName name="CK">#REF!</definedName>
    <definedName name="ckn">#N/A</definedName>
    <definedName name="ckna">#N/A</definedName>
    <definedName name="cknc" localSheetId="0">'[8]lam-moi'!#REF!</definedName>
    <definedName name="cknc">'[8]lam-moi'!#REF!</definedName>
    <definedName name="ckvl" localSheetId="0">'[8]lam-moi'!#REF!</definedName>
    <definedName name="ckvl">'[8]lam-moi'!#REF!</definedName>
    <definedName name="CL">#REF!</definedName>
    <definedName name="CLECH_0.4" localSheetId="0">#REF!</definedName>
    <definedName name="CLECH_0.4">#REF!</definedName>
    <definedName name="Clech_o.4" localSheetId="0">'[50]Bu CL'!#REF!</definedName>
    <definedName name="Clech_o.4">'[50]Bu CL'!#REF!</definedName>
    <definedName name="CLTMP" localSheetId="0">[46]QMCT!#REF!</definedName>
    <definedName name="CLTMP">[46]QMCT!#REF!</definedName>
    <definedName name="CLVC">'[51]CHITIET VL-NC-TT1p'!$D$4</definedName>
    <definedName name="clvc1">[8]chitiet!$D$3</definedName>
    <definedName name="CLVC3">0.1</definedName>
    <definedName name="CLVC35" localSheetId="0">#REF!</definedName>
    <definedName name="CLVC35">#REF!</definedName>
    <definedName name="CLVCTB" localSheetId="0">#REF!</definedName>
    <definedName name="CLVCTB">#REF!</definedName>
    <definedName name="clvl" localSheetId="0">#REF!</definedName>
    <definedName name="clvl">#REF!</definedName>
    <definedName name="CLyTC">[52]ThongSo!$C$11</definedName>
    <definedName name="cm" localSheetId="0">[16]th¸mo!#REF!</definedName>
    <definedName name="cm">[16]th¸mo!#REF!</definedName>
    <definedName name="cmc">#REF!</definedName>
    <definedName name="cn" localSheetId="0">#REF!</definedName>
    <definedName name="cn">#REF!</definedName>
    <definedName name="CN3p">'[53]TONGKE3p '!$X$295</definedName>
    <definedName name="CNC" localSheetId="0">#REF!</definedName>
    <definedName name="CNC">#REF!</definedName>
    <definedName name="CND" localSheetId="0">#REF!</definedName>
    <definedName name="CND">#REF!</definedName>
    <definedName name="cne">#N/A</definedName>
    <definedName name="CNG" localSheetId="0">#REF!</definedName>
    <definedName name="CNG">#REF!</definedName>
    <definedName name="Cñi">'[14]he so'!$B$22</definedName>
    <definedName name="Co" localSheetId="0">#REF!</definedName>
    <definedName name="Co">#REF!</definedName>
    <definedName name="co.">#N/A</definedName>
    <definedName name="co..">#N/A</definedName>
    <definedName name="COAT" localSheetId="0">'[1]PNT-QUOT-#3'!#REF!</definedName>
    <definedName name="COAT">'[1]PNT-QUOT-#3'!#REF!</definedName>
    <definedName name="coc" localSheetId="0">#REF!</definedName>
    <definedName name="coc">#REF!</definedName>
    <definedName name="COC_1.2">#N/A</definedName>
    <definedName name="Coc_2m">#N/A</definedName>
    <definedName name="Coc_BTCT">#N/A</definedName>
    <definedName name="CoCauN" hidden="1">{"'Sheet1'!$L$16"}</definedName>
    <definedName name="cocbtct" localSheetId="0">#REF!</definedName>
    <definedName name="cocbtct">#REF!</definedName>
    <definedName name="cocot" localSheetId="0">#REF!</definedName>
    <definedName name="cocot">#REF!</definedName>
    <definedName name="cocott" localSheetId="0">#REF!</definedName>
    <definedName name="cocott">#REF!</definedName>
    <definedName name="cocvt">#N/A</definedName>
    <definedName name="Code" hidden="1">#N/A</definedName>
    <definedName name="Cöï_ly_vaän_chuyeãn" localSheetId="0">#REF!</definedName>
    <definedName name="Cöï_ly_vaän_chuyeãn">#REF!</definedName>
    <definedName name="CÖÏ_LY_VAÄN_CHUYEÅN" localSheetId="0">#REF!</definedName>
    <definedName name="CÖÏ_LY_VAÄN_CHUYEÅN">#REF!</definedName>
    <definedName name="Comm">BlankMacro1</definedName>
    <definedName name="COMMON" localSheetId="0">#REF!</definedName>
    <definedName name="COMMON">#REF!</definedName>
    <definedName name="comong" localSheetId="0">#REF!</definedName>
    <definedName name="comong">#REF!</definedName>
    <definedName name="Company">#N/A</definedName>
    <definedName name="con" localSheetId="0">[16]th¸mo!#REF!</definedName>
    <definedName name="con">[16]th¸mo!#REF!</definedName>
    <definedName name="CON_DUCT">#N/A</definedName>
    <definedName name="CON_EQP_COS" localSheetId="0">#REF!</definedName>
    <definedName name="CON_EQP_COS">#REF!</definedName>
    <definedName name="CON_EQP_COST" localSheetId="0">#REF!</definedName>
    <definedName name="CON_EQP_COST">#REF!</definedName>
    <definedName name="Concrete" localSheetId="0">'[54]DGchitiet '!#REF!</definedName>
    <definedName name="Concrete">'[54]DGchitiet '!#REF!</definedName>
    <definedName name="Cong_HM_DTCT" localSheetId="0">#REF!</definedName>
    <definedName name="Cong_HM_DTCT">#REF!</definedName>
    <definedName name="Cong_M_DTCT" localSheetId="0">#REF!</definedName>
    <definedName name="Cong_M_DTCT">#REF!</definedName>
    <definedName name="Cong_NC_DTCT" localSheetId="0">#REF!</definedName>
    <definedName name="Cong_NC_DTCT">#REF!</definedName>
    <definedName name="Cong_VL_DTCT" localSheetId="0">#REF!</definedName>
    <definedName name="Cong_VL_DTCT">#REF!</definedName>
    <definedName name="cong1x15" localSheetId="0">[8]giathanh1!#REF!</definedName>
    <definedName name="cong1x15">[8]giathanh1!#REF!</definedName>
    <definedName name="congbengam" localSheetId="0">#REF!</definedName>
    <definedName name="congbengam">#REF!</definedName>
    <definedName name="congbenuoc" localSheetId="0">#REF!</definedName>
    <definedName name="congbenuoc">#REF!</definedName>
    <definedName name="congcoc" localSheetId="0">#REF!</definedName>
    <definedName name="congcoc">#REF!</definedName>
    <definedName name="congcocot" localSheetId="0">#REF!</definedName>
    <definedName name="congcocot">#REF!</definedName>
    <definedName name="congcocott" localSheetId="0">#REF!</definedName>
    <definedName name="congcocott">#REF!</definedName>
    <definedName name="congcomong" localSheetId="0">#REF!</definedName>
    <definedName name="congcomong">#REF!</definedName>
    <definedName name="congcottron" localSheetId="0">#REF!</definedName>
    <definedName name="congcottron">#REF!</definedName>
    <definedName name="congcotvuong" localSheetId="0">#REF!</definedName>
    <definedName name="congcotvuong">#REF!</definedName>
    <definedName name="congdam" localSheetId="0">#REF!</definedName>
    <definedName name="congdam">#REF!</definedName>
    <definedName name="congdan1" localSheetId="0">#REF!</definedName>
    <definedName name="congdan1">#REF!</definedName>
    <definedName name="congdan2" localSheetId="0">#REF!</definedName>
    <definedName name="congdan2">#REF!</definedName>
    <definedName name="congdandusan" localSheetId="0">#REF!</definedName>
    <definedName name="congdandusan">#REF!</definedName>
    <definedName name="conglanhto" localSheetId="0">#REF!</definedName>
    <definedName name="conglanhto">#REF!</definedName>
    <definedName name="congmong" localSheetId="0">#REF!</definedName>
    <definedName name="congmong">#REF!</definedName>
    <definedName name="congmongbang" localSheetId="0">#REF!</definedName>
    <definedName name="congmongbang">#REF!</definedName>
    <definedName name="congmongdon" localSheetId="0">#REF!</definedName>
    <definedName name="congmongdon">#REF!</definedName>
    <definedName name="congpanen" localSheetId="0">#REF!</definedName>
    <definedName name="congpanen">#REF!</definedName>
    <definedName name="congsan" localSheetId="0">#REF!</definedName>
    <definedName name="congsan">#REF!</definedName>
    <definedName name="congthang" localSheetId="0">#REF!</definedName>
    <definedName name="congthang">#REF!</definedName>
    <definedName name="CongVattu">#N/A</definedName>
    <definedName name="conroom">#N/A</definedName>
    <definedName name="conrua">'[55]Vat tu'!$B$45</definedName>
    <definedName name="CONST_EQ" localSheetId="0">#REF!</definedName>
    <definedName name="CONST_EQ">#REF!</definedName>
    <definedName name="CONT">#N/A</definedName>
    <definedName name="Content1">ErrorHandler_1</definedName>
    <definedName name="Cost">#N/A</definedName>
    <definedName name="COT" localSheetId="0">#REF!</definedName>
    <definedName name="COT">#REF!</definedName>
    <definedName name="Cot_thep" localSheetId="0">[18]Sheet3!#REF!</definedName>
    <definedName name="Cot_thep">[18]Sheet3!#REF!</definedName>
    <definedName name="cot7.5" localSheetId="0">#REF!</definedName>
    <definedName name="cot7.5">#REF!</definedName>
    <definedName name="cot8.5" localSheetId="0">#REF!</definedName>
    <definedName name="cot8.5">#REF!</definedName>
    <definedName name="cotdo">#N/A</definedName>
    <definedName name="CotM">#N/A</definedName>
    <definedName name="cotpha">[56]TT_10KV!$H$323</definedName>
    <definedName name="Cotsatma">9726</definedName>
    <definedName name="CotSau">#N/A</definedName>
    <definedName name="Cotthepma">9726</definedName>
    <definedName name="cottra">#N/A</definedName>
    <definedName name="cottron" localSheetId="0">#REF!</definedName>
    <definedName name="cottron">#REF!</definedName>
    <definedName name="cotvuong" localSheetId="0">#REF!</definedName>
    <definedName name="cotvuong">#REF!</definedName>
    <definedName name="COÙ">#N/A</definedName>
    <definedName name="Country">#N/A</definedName>
    <definedName name="COVER" localSheetId="0">#REF!</definedName>
    <definedName name="COVER">#REF!</definedName>
    <definedName name="CP" hidden="1">#N/A</definedName>
    <definedName name="cp.1">#N/A</definedName>
    <definedName name="cp.2">#N/A</definedName>
    <definedName name="CP.M10.1a">#N/A</definedName>
    <definedName name="CP.M10.1b">#N/A</definedName>
    <definedName name="CP.M10.1c">#N/A</definedName>
    <definedName name="CP.M10.1d">#N/A</definedName>
    <definedName name="CP.M10.1e">#N/A</definedName>
    <definedName name="CP.M10.2a">#N/A</definedName>
    <definedName name="CP.M10.2b">#N/A</definedName>
    <definedName name="CP.M10.2c">#N/A</definedName>
    <definedName name="CP.M10.2d">#N/A</definedName>
    <definedName name="CP.M10.2e">#N/A</definedName>
    <definedName name="CP.MDTa">#N/A</definedName>
    <definedName name="CP.MDTb">#N/A</definedName>
    <definedName name="CP.MDTc">#N/A</definedName>
    <definedName name="CP.MDTd">#N/A</definedName>
    <definedName name="CP.MDTe">#N/A</definedName>
    <definedName name="cp0x4">#REF!</definedName>
    <definedName name="cpc">'[14]he so'!$B$5</definedName>
    <definedName name="cpd">[19]gVL!$Q$20</definedName>
    <definedName name="cpdd">[19]gVL!$Q$21</definedName>
    <definedName name="cpdd1">#N/A</definedName>
    <definedName name="cpdd2">[57]gVL!$P$19</definedName>
    <definedName name="cpk">#N/A</definedName>
    <definedName name="cpmtc" localSheetId="0">#REF!</definedName>
    <definedName name="cpmtc">#REF!</definedName>
    <definedName name="cpnc" localSheetId="0">#REF!</definedName>
    <definedName name="cpnc">#REF!</definedName>
    <definedName name="cps">#N/A</definedName>
    <definedName name="CPTK">#N/A</definedName>
    <definedName name="CPTKE" localSheetId="0">[58]TKP!#REF!</definedName>
    <definedName name="CPTKE">[58]TKP!#REF!</definedName>
    <definedName name="cptt" localSheetId="0">#REF!</definedName>
    <definedName name="cptt">#REF!</definedName>
    <definedName name="CPVC100" localSheetId="0">'[59]TONG HOP VL-NC'!#REF!</definedName>
    <definedName name="CPVC100">'[59]TONG HOP VL-NC'!#REF!</definedName>
    <definedName name="CPVC1KM">'[60]TH VL, NC, DDHT Thanhphuoc'!$J$19</definedName>
    <definedName name="CPVC35" localSheetId="0">#REF!</definedName>
    <definedName name="CPVC35">#REF!</definedName>
    <definedName name="CPVCDN" localSheetId="0">#REF!</definedName>
    <definedName name="CPVCDN">#REF!</definedName>
    <definedName name="cpvl" localSheetId="0">#REF!</definedName>
    <definedName name="cpvl">#REF!</definedName>
    <definedName name="cr" localSheetId="0">[16]th¸mo!#REF!</definedName>
    <definedName name="cr">[16]th¸mo!#REF!</definedName>
    <definedName name="CRD" localSheetId="0">#REF!</definedName>
    <definedName name="CRD">#REF!</definedName>
    <definedName name="CRIT1">#N/A</definedName>
    <definedName name="CRIT10">#N/A</definedName>
    <definedName name="CRIT2">#N/A</definedName>
    <definedName name="CRIT3">#N/A</definedName>
    <definedName name="CRIT4">#N/A</definedName>
    <definedName name="CRIT5">#N/A</definedName>
    <definedName name="CRIT6">#N/A</definedName>
    <definedName name="CRIT7">#N/A</definedName>
    <definedName name="CRIT8">#N/A</definedName>
    <definedName name="CRIT9">#N/A</definedName>
    <definedName name="_xlnm.Criteria" localSheetId="0">[61]SILICATE!#REF!</definedName>
    <definedName name="_xlnm.Criteria">[61]SILICATE!#REF!</definedName>
    <definedName name="CRITINST" localSheetId="0">#REF!</definedName>
    <definedName name="CRITINST">#REF!</definedName>
    <definedName name="CRITPURC" localSheetId="0">#REF!</definedName>
    <definedName name="CRITPURC">#REF!</definedName>
    <definedName name="CRS" localSheetId="0">#REF!</definedName>
    <definedName name="CRS">#REF!</definedName>
    <definedName name="CS" localSheetId="0">#REF!</definedName>
    <definedName name="CS">#REF!</definedName>
    <definedName name="CS_10" localSheetId="0">#REF!</definedName>
    <definedName name="CS_10">#REF!</definedName>
    <definedName name="CS_100" localSheetId="0">#REF!</definedName>
    <definedName name="CS_100">#REF!</definedName>
    <definedName name="CS_10S" localSheetId="0">#REF!</definedName>
    <definedName name="CS_10S">#REF!</definedName>
    <definedName name="CS_120" localSheetId="0">#REF!</definedName>
    <definedName name="CS_120">#REF!</definedName>
    <definedName name="CS_140" localSheetId="0">#REF!</definedName>
    <definedName name="CS_140">#REF!</definedName>
    <definedName name="CS_160" localSheetId="0">#REF!</definedName>
    <definedName name="CS_160">#REF!</definedName>
    <definedName name="CS_20" localSheetId="0">#REF!</definedName>
    <definedName name="CS_20">#REF!</definedName>
    <definedName name="CS_30" localSheetId="0">#REF!</definedName>
    <definedName name="CS_30">#REF!</definedName>
    <definedName name="CS_40" localSheetId="0">#REF!</definedName>
    <definedName name="CS_40">#REF!</definedName>
    <definedName name="CS_40S" localSheetId="0">#REF!</definedName>
    <definedName name="CS_40S">#REF!</definedName>
    <definedName name="CS_5S" localSheetId="0">#REF!</definedName>
    <definedName name="CS_5S">#REF!</definedName>
    <definedName name="CS_60" localSheetId="0">#REF!</definedName>
    <definedName name="CS_60">#REF!</definedName>
    <definedName name="CS_80" localSheetId="0">#REF!</definedName>
    <definedName name="CS_80">#REF!</definedName>
    <definedName name="CS_80S" localSheetId="0">#REF!</definedName>
    <definedName name="CS_80S">#REF!</definedName>
    <definedName name="CS_STD" localSheetId="0">#REF!</definedName>
    <definedName name="CS_STD">#REF!</definedName>
    <definedName name="CS_XS" localSheetId="0">#REF!</definedName>
    <definedName name="CS_XS">#REF!</definedName>
    <definedName name="CS_XXS" localSheetId="0">#REF!</definedName>
    <definedName name="CS_XXS">#REF!</definedName>
    <definedName name="csd3p" localSheetId="0">#REF!</definedName>
    <definedName name="csd3p">#REF!</definedName>
    <definedName name="csddg1p" localSheetId="0">#REF!</definedName>
    <definedName name="csddg1p">#REF!</definedName>
    <definedName name="csddt1p" localSheetId="0">#REF!</definedName>
    <definedName name="csddt1p">#REF!</definedName>
    <definedName name="csht3p" localSheetId="0">#REF!</definedName>
    <definedName name="csht3p">#REF!</definedName>
    <definedName name="cst" localSheetId="0">[16]th¸mo!#REF!</definedName>
    <definedName name="cst">[16]th¸mo!#REF!</definedName>
    <definedName name="ct">'[62]BK-C T'!$A$4:$E$36</definedName>
    <definedName name="CT.M10.1">#N/A</definedName>
    <definedName name="CT.M10.2">#N/A</definedName>
    <definedName name="CT.MDT">#N/A</definedName>
    <definedName name="CT_03">'[40]Gia vat tu'!$E$52</definedName>
    <definedName name="CT_50">#N/A</definedName>
    <definedName name="CT_KSTK">#N/A</definedName>
    <definedName name="CT_MCX">#N/A</definedName>
    <definedName name="ctbb">#N/A</definedName>
    <definedName name="CTBT" localSheetId="0">[20]CT35!#REF!</definedName>
    <definedName name="CTBT">[20]CT35!#REF!</definedName>
    <definedName name="CTBT1" localSheetId="0">[20]CT35!#REF!</definedName>
    <definedName name="CTBT1">[20]CT35!#REF!</definedName>
    <definedName name="CTBT2" localSheetId="0">[20]CT35!#REF!</definedName>
    <definedName name="CTBT2">[20]CT35!#REF!</definedName>
    <definedName name="CTCT1" hidden="1">{"'Sheet1'!$L$16"}</definedName>
    <definedName name="ctdg" localSheetId="0">[63]ctdg!#REF!</definedName>
    <definedName name="ctdg">[63]ctdg!#REF!</definedName>
    <definedName name="ctdn9697">#REF!</definedName>
    <definedName name="ctg" localSheetId="0">[16]th¸mo!#REF!</definedName>
    <definedName name="ctg">[16]th¸mo!#REF!</definedName>
    <definedName name="CTGT2">#N/A</definedName>
    <definedName name="CTGT3">#N/A</definedName>
    <definedName name="CTGT4">#N/A</definedName>
    <definedName name="CTGT5">#N/A</definedName>
    <definedName name="CTHT">#N/A</definedName>
    <definedName name="cti3x15" localSheetId="0">[8]giathanh1!#REF!</definedName>
    <definedName name="cti3x15">[8]giathanh1!#REF!</definedName>
    <definedName name="ctiep" localSheetId="0">#REF!</definedName>
    <definedName name="ctiep">#REF!</definedName>
    <definedName name="CTIET" localSheetId="0">#REF!</definedName>
    <definedName name="CTIET">#REF!</definedName>
    <definedName name="ctkr" localSheetId="0">[16]th¸mo!#REF!</definedName>
    <definedName name="ctkr">[16]th¸mo!#REF!</definedName>
    <definedName name="ctmai">#N/A</definedName>
    <definedName name="cto" localSheetId="0">[64]THCT!#REF!</definedName>
    <definedName name="cto">[64]THCT!#REF!</definedName>
    <definedName name="ctong">#N/A</definedName>
    <definedName name="CTRAM">#N/A</definedName>
    <definedName name="ctre">#N/A</definedName>
    <definedName name="CTY_TNHH_SX_TM__NHÖ_QUYEÀN">#N/A</definedName>
    <definedName name="cu">#N/A</definedName>
    <definedName name="CU_LY">#N/A</definedName>
    <definedName name="cu_ly_1">'[65]tra-vat-lieu'!$A$219:$A$319</definedName>
    <definedName name="CU_LY_VAN_CHUYEN_GIA_QUYEN" localSheetId="0">#REF!</definedName>
    <definedName name="CU_LY_VAN_CHUYEN_GIA_QUYEN">#REF!</definedName>
    <definedName name="CU_LY_VAN_CHUYEN_THU_CONG" localSheetId="0">#REF!</definedName>
    <definedName name="CU_LY_VAN_CHUYEN_THU_CONG">#REF!</definedName>
    <definedName name="cu_ly1">#N/A</definedName>
    <definedName name="cui">#REF!</definedName>
    <definedName name="CuLy">#N/A</definedName>
    <definedName name="CuLy_Q">#N/A</definedName>
    <definedName name="culy1" localSheetId="0">[8]DONGIA!#REF!</definedName>
    <definedName name="culy1">[8]DONGIA!#REF!</definedName>
    <definedName name="culy2" localSheetId="0">[8]DONGIA!#REF!</definedName>
    <definedName name="culy2">[8]DONGIA!#REF!</definedName>
    <definedName name="culy3" localSheetId="0">[8]DONGIA!#REF!</definedName>
    <definedName name="culy3">[8]DONGIA!#REF!</definedName>
    <definedName name="culy4" localSheetId="0">[8]DONGIA!#REF!</definedName>
    <definedName name="culy4">[8]DONGIA!#REF!</definedName>
    <definedName name="culy5" localSheetId="0">[8]DONGIA!#REF!</definedName>
    <definedName name="culy5">[8]DONGIA!#REF!</definedName>
    <definedName name="cun">#N/A</definedName>
    <definedName name="cuoc" localSheetId="0">[8]DONGIA!#REF!</definedName>
    <definedName name="cuoc">[8]DONGIA!#REF!</definedName>
    <definedName name="cuoc_vc">#N/A</definedName>
    <definedName name="Cuoc_vc_1">'[65]tra-vat-lieu'!$B$219:$G$319</definedName>
    <definedName name="cuoc_vc1">#N/A</definedName>
    <definedName name="CuocVC">#N/A</definedName>
    <definedName name="CURRENCY" localSheetId="0">#REF!</definedName>
    <definedName name="CURRENCY">#REF!</definedName>
    <definedName name="cut" localSheetId="0">[16]th¸mo!#REF!</definedName>
    <definedName name="cut">[16]th¸mo!#REF!</definedName>
    <definedName name="cutback">#N/A</definedName>
    <definedName name="cutram">#REF!</definedName>
    <definedName name="cv">[66]gvl!$N$17</definedName>
    <definedName name="CV.M10.1">#N/A</definedName>
    <definedName name="CV.M10.2">#N/A</definedName>
    <definedName name="CV.MDT">#N/A</definedName>
    <definedName name="cvc">#N/A</definedName>
    <definedName name="CVC_Q">#N/A</definedName>
    <definedName name="cx" localSheetId="0">#REF!</definedName>
    <definedName name="cx">#REF!</definedName>
    <definedName name="cxhtnc" localSheetId="0">'[8]lam-moi'!#REF!</definedName>
    <definedName name="cxhtnc">'[8]lam-moi'!#REF!</definedName>
    <definedName name="cxhtvl" localSheetId="0">'[8]lam-moi'!#REF!</definedName>
    <definedName name="cxhtvl">'[8]lam-moi'!#REF!</definedName>
    <definedName name="cxnc" localSheetId="0">'[8]lam-moi'!#REF!</definedName>
    <definedName name="cxnc">'[8]lam-moi'!#REF!</definedName>
    <definedName name="cxvl" localSheetId="0">'[8]lam-moi'!#REF!</definedName>
    <definedName name="cxvl">'[8]lam-moi'!#REF!</definedName>
    <definedName name="cxxnc" localSheetId="0">'[8]lam-moi'!#REF!</definedName>
    <definedName name="cxxnc">'[8]lam-moi'!#REF!</definedName>
    <definedName name="cxxvl" localSheetId="0">'[8]lam-moi'!#REF!</definedName>
    <definedName name="cxxvl">'[8]lam-moi'!#REF!</definedName>
    <definedName name="Cy">#N/A</definedName>
    <definedName name="Cz">#N/A</definedName>
    <definedName name="D" localSheetId="0">[67]ctdz35!#REF!</definedName>
    <definedName name="D">[67]ctdz35!#REF!</definedName>
    <definedName name="Ð">BlankMacro1</definedName>
    <definedName name="d.">#N/A</definedName>
    <definedName name="D.M10.1a">#N/A</definedName>
    <definedName name="D.M10.1b">#N/A</definedName>
    <definedName name="D.M10.2a">#N/A</definedName>
    <definedName name="D.M10.2b">#N/A</definedName>
    <definedName name="D.MDTa">#N/A</definedName>
    <definedName name="D.MDTb">#N/A</definedName>
    <definedName name="d_">#N/A</definedName>
    <definedName name="D_7101A_B" localSheetId="0">#REF!</definedName>
    <definedName name="D_7101A_B">#REF!</definedName>
    <definedName name="D_Gia">'[68]Don gia'!$A$3:$F$240</definedName>
    <definedName name="D_giavt">'[69]Dgia vat tu'!$A$5:$F$226</definedName>
    <definedName name="D_kien">[70]DG!$G$2</definedName>
    <definedName name="D_L">#N/A</definedName>
    <definedName name="D_n">#N/A</definedName>
    <definedName name="D_y__ay">'[14]he so'!$B$18</definedName>
    <definedName name="d1.">#N/A</definedName>
    <definedName name="d1_">#N/A</definedName>
    <definedName name="D1x49" localSheetId="0">[5]chitimc!#REF!</definedName>
    <definedName name="D1x49">[5]chitimc!#REF!</definedName>
    <definedName name="D1x49x49" localSheetId="0">[5]chitimc!#REF!</definedName>
    <definedName name="D1x49x49">[5]chitimc!#REF!</definedName>
    <definedName name="d1x6" localSheetId="0">[11]sheet12!#REF!</definedName>
    <definedName name="d1x6">[11]sheet12!#REF!</definedName>
    <definedName name="d2.">#N/A</definedName>
    <definedName name="d2_">#N/A</definedName>
    <definedName name="d24nc" localSheetId="0">'[8]lam-moi'!#REF!</definedName>
    <definedName name="d24nc">'[8]lam-moi'!#REF!</definedName>
    <definedName name="d24vl" localSheetId="0">'[8]lam-moi'!#REF!</definedName>
    <definedName name="d24vl">'[8]lam-moi'!#REF!</definedName>
    <definedName name="d3.">#N/A</definedName>
    <definedName name="d3_">#N/A</definedName>
    <definedName name="da">#N/A</definedName>
    <definedName name="da_hoc_xay">#N/A</definedName>
    <definedName name="da0.5x1">#REF!</definedName>
    <definedName name="da05.1">#N/A</definedName>
    <definedName name="da1.2">#N/A</definedName>
    <definedName name="da1x1">#N/A</definedName>
    <definedName name="da1x2" localSheetId="0">#REF!</definedName>
    <definedName name="da1x2">#REF!</definedName>
    <definedName name="da1x22">#N/A</definedName>
    <definedName name="da1x23">#N/A</definedName>
    <definedName name="da1x24">#N/A</definedName>
    <definedName name="da1x25">#N/A</definedName>
    <definedName name="da2.4">#N/A</definedName>
    <definedName name="da2x4" localSheetId="0">[71]TTDZ22!#REF!</definedName>
    <definedName name="da2x4">[71]TTDZ22!#REF!</definedName>
    <definedName name="da4.6">#N/A</definedName>
    <definedName name="da4x6" localSheetId="0">'[72]chiet tinh TBA'!#REF!</definedName>
    <definedName name="da4x6">'[72]chiet tinh TBA'!#REF!</definedName>
    <definedName name="dah">#N/A</definedName>
    <definedName name="dahb">#N/A</definedName>
    <definedName name="dahg">#N/A</definedName>
    <definedName name="dahnlt">#N/A</definedName>
    <definedName name="dahoc" localSheetId="0">#REF!</definedName>
    <definedName name="dahoc">#REF!</definedName>
    <definedName name="DAKT">#N/A</definedName>
    <definedName name="dam" localSheetId="0">#REF!</definedName>
    <definedName name="dam">#REF!</definedName>
    <definedName name="dam_24">#N/A</definedName>
    <definedName name="dam_cau_BTCT">#N/A</definedName>
    <definedName name="dama">#REF!</definedName>
    <definedName name="damban1kw">#N/A</definedName>
    <definedName name="damcoc60">#N/A</definedName>
    <definedName name="damcoc80">#N/A</definedName>
    <definedName name="damdui1.5">#N/A</definedName>
    <definedName name="DamNgang">#N/A</definedName>
    <definedName name="Dan_dung">#N/A</definedName>
    <definedName name="danducsan" localSheetId="0">#REF!</definedName>
    <definedName name="danducsan">#REF!</definedName>
    <definedName name="DANHMUCVN">#N/A</definedName>
    <definedName name="dao" localSheetId="0">#REF!</definedName>
    <definedName name="dao">#REF!</definedName>
    <definedName name="dao_dap_dat">#N/A</definedName>
    <definedName name="DAO_DAT">#N/A</definedName>
    <definedName name="dao0.65">#N/A</definedName>
    <definedName name="dao1.0">#N/A</definedName>
    <definedName name="daotd">'[22]CT Thang Mo'!$B$323:$H$323</definedName>
    <definedName name="dap" localSheetId="0">#REF!</definedName>
    <definedName name="dap">#REF!</definedName>
    <definedName name="daptd">'[22]CT Thang Mo'!$B$324:$H$324</definedName>
    <definedName name="DAT" localSheetId="0">#REF!</definedName>
    <definedName name="DAT">#REF!</definedName>
    <definedName name="data">#N/A</definedName>
    <definedName name="DATA_DATA2_List" localSheetId="0">#REF!</definedName>
    <definedName name="DATA_DATA2_List">#REF!</definedName>
    <definedName name="data1" hidden="1">#N/A</definedName>
    <definedName name="Data11">#N/A</definedName>
    <definedName name="data2" hidden="1">#N/A</definedName>
    <definedName name="data3" hidden="1">#N/A</definedName>
    <definedName name="Data41">#N/A</definedName>
    <definedName name="data5">#N/A</definedName>
    <definedName name="data6">#N/A</definedName>
    <definedName name="data7">#N/A</definedName>
    <definedName name="data8">#N/A</definedName>
    <definedName name="_xlnm.Database" localSheetId="0">#REF!</definedName>
    <definedName name="_xlnm.Database">#REF!</definedName>
    <definedName name="DataFilter" localSheetId="8">[73]!DataFilter</definedName>
    <definedName name="DataFilter">[73]!DataFilter</definedName>
    <definedName name="DataSort" localSheetId="8">[73]!DataSort</definedName>
    <definedName name="DataSort">[73]!DataSort</definedName>
    <definedName name="DATATKDT">#N/A</definedName>
    <definedName name="DATDAO">#N/A</definedName>
    <definedName name="dathai">#N/A</definedName>
    <definedName name="dauchi">'[14]he so'!$B$16</definedName>
    <definedName name="day">#N/A</definedName>
    <definedName name="daybuoc">'[35]Gia vat tu'!$D$29</definedName>
    <definedName name="dayccham">#N/A</definedName>
    <definedName name="daydien">#N/A</definedName>
    <definedName name="dayno">#N/A</definedName>
    <definedName name="db">[33]gvl!$Q$67</definedName>
    <definedName name="dban">#N/A</definedName>
    <definedName name="DBASE">#N/A</definedName>
    <definedName name="dbln">#N/A</definedName>
    <definedName name="dbs">#N/A</definedName>
    <definedName name="dcc">[19]gVL!$Q$50</definedName>
    <definedName name="dche">#N/A</definedName>
    <definedName name="dcl">[19]gVL!$Q$40</definedName>
    <definedName name="DCL_22">12117600</definedName>
    <definedName name="DCL_35">25490000</definedName>
    <definedName name="DÇm_33">#N/A</definedName>
    <definedName name="dcp">#N/A</definedName>
    <definedName name="dct">#N/A</definedName>
    <definedName name="DD" localSheetId="0">#REF!</definedName>
    <definedName name="DD">#REF!</definedName>
    <definedName name="DD.2002">#N/A</definedName>
    <definedName name="DD.T1">#N/A</definedName>
    <definedName name="DD.T2">#N/A</definedName>
    <definedName name="DD.T3">#N/A</definedName>
    <definedName name="DD.T4">#N/A</definedName>
    <definedName name="DD.T5">#N/A</definedName>
    <definedName name="DD.T6">#N/A</definedName>
    <definedName name="dd0.5x1">[19]gVL!$Q$10</definedName>
    <definedName name="dd1pnc">[8]chitiet!$G$404</definedName>
    <definedName name="dd1pvl">[8]chitiet!$G$383</definedName>
    <definedName name="dd1x2">[66]gvl!$N$9</definedName>
    <definedName name="dd2x4">[19]gVL!$Q$12</definedName>
    <definedName name="dd3pctnc" localSheetId="0">'[8]lam-moi'!#REF!</definedName>
    <definedName name="dd3pctnc">'[8]lam-moi'!#REF!</definedName>
    <definedName name="dd3pctvl" localSheetId="0">'[8]lam-moi'!#REF!</definedName>
    <definedName name="dd3pctvl">'[8]lam-moi'!#REF!</definedName>
    <definedName name="dd3plmvl" localSheetId="0">'[8]lam-moi'!#REF!</definedName>
    <definedName name="dd3plmvl">'[8]lam-moi'!#REF!</definedName>
    <definedName name="dd3pnc" localSheetId="0">'[8]lam-moi'!#REF!</definedName>
    <definedName name="dd3pnc">'[8]lam-moi'!#REF!</definedName>
    <definedName name="dd3pvl" localSheetId="0">'[8]lam-moi'!#REF!</definedName>
    <definedName name="dd3pvl">'[8]lam-moi'!#REF!</definedName>
    <definedName name="dd4x6">[31]gVL!$N$10</definedName>
    <definedName name="DDAY" localSheetId="0">#REF!</definedName>
    <definedName name="DDAY">#REF!</definedName>
    <definedName name="dddem">0.1</definedName>
    <definedName name="dden">#REF!</definedName>
    <definedName name="ddhtnc" localSheetId="0">'[8]lam-moi'!#REF!</definedName>
    <definedName name="ddhtnc">'[8]lam-moi'!#REF!</definedName>
    <definedName name="ddhtvl" localSheetId="0">'[8]lam-moi'!#REF!</definedName>
    <definedName name="ddhtvl">'[8]lam-moi'!#REF!</definedName>
    <definedName name="ddia">[31]gVL!$N$41</definedName>
    <definedName name="ddien">[19]gVL!$Q$51</definedName>
    <definedName name="DDK" localSheetId="0">#REF!</definedName>
    <definedName name="DDK">#REF!</definedName>
    <definedName name="ddt2nc" localSheetId="0">[8]gtrinh!#REF!</definedName>
    <definedName name="ddt2nc">[8]gtrinh!#REF!</definedName>
    <definedName name="ddt2vl" localSheetId="0">[8]gtrinh!#REF!</definedName>
    <definedName name="ddt2vl">[8]gtrinh!#REF!</definedName>
    <definedName name="ddtd3pnc" localSheetId="0">'[8]thao-go'!#REF!</definedName>
    <definedName name="ddtd3pnc">'[8]thao-go'!#REF!</definedName>
    <definedName name="ddtt1pnc" localSheetId="0">[8]gtrinh!#REF!</definedName>
    <definedName name="ddtt1pnc">[8]gtrinh!#REF!</definedName>
    <definedName name="ddtt1pvl" localSheetId="0">[8]gtrinh!#REF!</definedName>
    <definedName name="ddtt1pvl">[8]gtrinh!#REF!</definedName>
    <definedName name="ddtt3pnc" localSheetId="0">[8]gtrinh!#REF!</definedName>
    <definedName name="ddtt3pnc">[8]gtrinh!#REF!</definedName>
    <definedName name="ddtt3pvl" localSheetId="0">[8]gtrinh!#REF!</definedName>
    <definedName name="ddtt3pvl">[8]gtrinh!#REF!</definedName>
    <definedName name="de">[74]pt10Èn!#REF!</definedName>
    <definedName name="de_">#N/A</definedName>
    <definedName name="Delta">#N/A</definedName>
    <definedName name="DEMI1">#N/A</definedName>
    <definedName name="DEMI2">#N/A</definedName>
    <definedName name="demunc">#N/A</definedName>
    <definedName name="den_bu" localSheetId="0">#REF!</definedName>
    <definedName name="den_bu">#REF!</definedName>
    <definedName name="denbu" localSheetId="0">#REF!</definedName>
    <definedName name="denbu">#REF!</definedName>
    <definedName name="DenBuGiaiPhong">#N/A</definedName>
    <definedName name="DESC">#N/A</definedName>
    <definedName name="DESCRIPTION">#N/A</definedName>
    <definedName name="det" localSheetId="0">[71]TTDZ22!#REF!</definedName>
    <definedName name="det">[71]TTDZ22!#REF!</definedName>
    <definedName name="Det32x3" localSheetId="0">#REF!</definedName>
    <definedName name="Det32x3">#REF!</definedName>
    <definedName name="Det35x3" localSheetId="0">#REF!</definedName>
    <definedName name="Det35x3">#REF!</definedName>
    <definedName name="Det40x4" localSheetId="0">#REF!</definedName>
    <definedName name="Det40x4">#REF!</definedName>
    <definedName name="Det50x5" localSheetId="0">#REF!</definedName>
    <definedName name="Det50x5">#REF!</definedName>
    <definedName name="Det63x6" localSheetId="0">#REF!</definedName>
    <definedName name="Det63x6">#REF!</definedName>
    <definedName name="Det75x6" localSheetId="0">#REF!</definedName>
    <definedName name="Det75x6">#REF!</definedName>
    <definedName name="DEW">#N/A</definedName>
    <definedName name="df">[47]THKP!#REF!</definedName>
    <definedName name="dfd">#N/A</definedName>
    <definedName name="DFext">#N/A</definedName>
    <definedName name="DFvext">#N/A</definedName>
    <definedName name="DG">'[68]Don gia'!$B$3:$G$195</definedName>
    <definedName name="dg_5cau">#N/A</definedName>
    <definedName name="DG_M_C_X">#N/A</definedName>
    <definedName name="dg67_1">#N/A</definedName>
    <definedName name="dgbdII" localSheetId="0">#REF!</definedName>
    <definedName name="dgbdII">#REF!</definedName>
    <definedName name="dgc">#N/A</definedName>
    <definedName name="DGCT_T.Quy_P.Thuy_Q">#N/A</definedName>
    <definedName name="DGCT_TRAUQUYPHUTHUY_HN">#N/A</definedName>
    <definedName name="DGCTI592" localSheetId="0">#REF!</definedName>
    <definedName name="DGCTI592">#REF!</definedName>
    <definedName name="dgd">#N/A</definedName>
    <definedName name="dghp">#REF!</definedName>
    <definedName name="DGHSDT">#N/A</definedName>
    <definedName name="DGIA">[75]DGIAgoi1!$B$3:$H$202</definedName>
    <definedName name="DGIA2">#N/A</definedName>
    <definedName name="DGiaT">[42]DGiaT!$B$4:$J$313</definedName>
    <definedName name="DGiaTN">[42]DGiaTN!$C$4:$H$373</definedName>
    <definedName name="DGM">[8]DONGIA!$A$453:$F$459</definedName>
    <definedName name="DGNC" localSheetId="0">#REF!</definedName>
    <definedName name="DGNC">#REF!</definedName>
    <definedName name="dgqndn" localSheetId="0">#REF!</definedName>
    <definedName name="dgqndn">#REF!</definedName>
    <definedName name="DGTH" localSheetId="0">[8]DONGIA!#REF!</definedName>
    <definedName name="DGTH">[8]DONGIA!#REF!</definedName>
    <definedName name="DGTH1">[8]DONGIA!$A$414:$G$452</definedName>
    <definedName name="dgth2">[8]DONGIA!$A$414:$G$439</definedName>
    <definedName name="dgthss3">#N/A</definedName>
    <definedName name="DGTN">[42]DGiaTN!$C$4:$H$372</definedName>
    <definedName name="DGTR">[8]DONGIA!$A$472:$I$521</definedName>
    <definedName name="DGTV" localSheetId="0">#REF!</definedName>
    <definedName name="DGTV">#REF!</definedName>
    <definedName name="dgvc">'[76]V.c noi bo'!$A$11:$J$26</definedName>
    <definedName name="dgvl" localSheetId="0">#REF!</definedName>
    <definedName name="dgvl">#REF!</definedName>
    <definedName name="DGVL1">[8]DONGIA!$A$5:$F$235</definedName>
    <definedName name="DGVT" localSheetId="0">#REF!</definedName>
    <definedName name="DGVT">#REF!</definedName>
    <definedName name="DGVtu">#N/A</definedName>
    <definedName name="dh">[31]gVL!$N$11</definedName>
    <definedName name="dhb">#N/A</definedName>
    <definedName name="dhom" localSheetId="0">#REF!</definedName>
    <definedName name="dhom">#REF!</definedName>
    <definedName name="DIABAN" localSheetId="0">'[43]SL dau tien'!$F$2</definedName>
    <definedName name="DIABAN">'[43]SL dau tien'!$F$2</definedName>
    <definedName name="dien" localSheetId="0">#REF!</definedName>
    <definedName name="dien">#REF!</definedName>
    <definedName name="dientichck" localSheetId="0">#REF!</definedName>
    <definedName name="dientichck">#REF!</definedName>
    <definedName name="dim">#N/A</definedName>
    <definedName name="dinh">#REF!</definedName>
    <definedName name="dinh2" localSheetId="0">#REF!</definedName>
    <definedName name="dinh2">#REF!</definedName>
    <definedName name="Dinhmuc">#N/A</definedName>
    <definedName name="dis_s">#N/A</definedName>
    <definedName name="Discount" hidden="1">#N/A</definedName>
    <definedName name="display_area_2" hidden="1">#N/A</definedName>
    <definedName name="dk">#N/A</definedName>
    <definedName name="dl">[77]CTinh!$A$3:$M$580</definedName>
    <definedName name="DL15HT" localSheetId="0">'[78]TONGKE-HT'!#REF!</definedName>
    <definedName name="DL15HT">'[78]TONGKE-HT'!#REF!</definedName>
    <definedName name="DL16HT" localSheetId="0">'[78]TONGKE-HT'!#REF!</definedName>
    <definedName name="DL16HT">'[78]TONGKE-HT'!#REF!</definedName>
    <definedName name="DL19HT" localSheetId="0">'[78]TONGKE-HT'!#REF!</definedName>
    <definedName name="DL19HT">'[78]TONGKE-HT'!#REF!</definedName>
    <definedName name="DL20HT" localSheetId="0">'[78]TONGKE-HT'!#REF!</definedName>
    <definedName name="DL20HT">'[78]TONGKE-HT'!#REF!</definedName>
    <definedName name="DLC">#N/A</definedName>
    <definedName name="DLCC" localSheetId="0">#REF!</definedName>
    <definedName name="DLCC">#REF!</definedName>
    <definedName name="DM" localSheetId="0">#REF!</definedName>
    <definedName name="DM">#REF!</definedName>
    <definedName name="DM_MaTruong" localSheetId="0">[79]DanhMuc!#REF!</definedName>
    <definedName name="DM_MaTruong">[79]DanhMuc!#REF!</definedName>
    <definedName name="dm56bxd" localSheetId="0">#REF!</definedName>
    <definedName name="dm56bxd">#REF!</definedName>
    <definedName name="dmh">#N/A</definedName>
    <definedName name="DMTK">#N/A</definedName>
    <definedName name="dmz">[19]gVL!$Q$45</definedName>
    <definedName name="DN" localSheetId="0">#REF!</definedName>
    <definedName name="DN">#REF!</definedName>
    <definedName name="DNNN">#N/A</definedName>
    <definedName name="dno">[19]gVL!$Q$49</definedName>
    <definedName name="DÑt45x4" localSheetId="0">#REF!</definedName>
    <definedName name="DÑt45x4">#REF!</definedName>
    <definedName name="Do.dang.2001">#N/A</definedName>
    <definedName name="Do.dang.31.10">#N/A</definedName>
    <definedName name="doan1" localSheetId="0">#REF!</definedName>
    <definedName name="doan1">#REF!</definedName>
    <definedName name="doan2" localSheetId="0">#REF!</definedName>
    <definedName name="doan2">#REF!</definedName>
    <definedName name="doan3" localSheetId="0">#REF!</definedName>
    <definedName name="doan3">#REF!</definedName>
    <definedName name="doan4" localSheetId="0">#REF!</definedName>
    <definedName name="doan4">#REF!</definedName>
    <definedName name="doan5" localSheetId="0">#REF!</definedName>
    <definedName name="doan5">#REF!</definedName>
    <definedName name="doan6" localSheetId="0">#REF!</definedName>
    <definedName name="doan6">#REF!</definedName>
    <definedName name="DoanI_2">#N/A</definedName>
    <definedName name="DoanII_2">#N/A</definedName>
    <definedName name="dobt">#REF!</definedName>
    <definedName name="Doc">#N/A</definedName>
    <definedName name="docdoc">0.03125</definedName>
    <definedName name="Document_array" localSheetId="0">{"Thuxm2.xls","Sheet1"}</definedName>
    <definedName name="Document_array">{"Thuxm2.xls","Sheet1"}</definedName>
    <definedName name="Doku">#N/A</definedName>
    <definedName name="Don.gia">#N/A</definedName>
    <definedName name="DON_giA">'[80]Don gia Soc Trang'!$A$4:$F$208</definedName>
    <definedName name="DON_GIA_3282" localSheetId="0">#REF!</definedName>
    <definedName name="DON_GIA_3282">#REF!</definedName>
    <definedName name="DON_GIA_3283" localSheetId="0">#REF!</definedName>
    <definedName name="DON_GIA_3283">#REF!</definedName>
    <definedName name="DON_GIA_3285" localSheetId="0">#REF!</definedName>
    <definedName name="DON_GIA_3285">#REF!</definedName>
    <definedName name="DON_GIA_VAN_CHUYEN_36" localSheetId="0">#REF!</definedName>
    <definedName name="DON_GIA_VAN_CHUYEN_36">#REF!</definedName>
    <definedName name="DON_GIA_VAT_TU">'[81]DG vat tu'!$A$1</definedName>
    <definedName name="Don_giahanam">'[82]Don gia Dak Lak'!$A$5:$F$316</definedName>
    <definedName name="Don_giaIII">'[83]Don gia III'!$A$3:$F$293</definedName>
    <definedName name="Don_gianhanam">'[82]Don gia Dak Lak'!$A$5:$F$316</definedName>
    <definedName name="Don_giatp">'[84]dg tphcm'!$A$4:$F$970</definedName>
    <definedName name="Don_giavl">'[83]Don gia CT'!$A$4:$F$228</definedName>
    <definedName name="Dong_coc">#N/A</definedName>
    <definedName name="dongdongia" localSheetId="8">[85]!dongdongia</definedName>
    <definedName name="dongdongia">[85]!dongdongia</definedName>
    <definedName name="dongia" localSheetId="0">#REF!</definedName>
    <definedName name="dongia">#REF!</definedName>
    <definedName name="Dongia_III">'[69]Don gia_III'!$A$4:$F$293</definedName>
    <definedName name="dongia1">[76]DG!$A$4:$I$733</definedName>
    <definedName name="DoorWindow" localSheetId="0">'[54]DGchitiet '!#REF!</definedName>
    <definedName name="DoorWindow">'[54]DGchitiet '!#REF!</definedName>
    <definedName name="dotcong">1</definedName>
    <definedName name="dp" localSheetId="0">[16]th¸mo!#REF!</definedName>
    <definedName name="dp">[16]th¸mo!#REF!</definedName>
    <definedName name="dps">#N/A</definedName>
    <definedName name="drf" hidden="1">#REF!</definedName>
    <definedName name="drn">#N/A</definedName>
    <definedName name="dry..">#N/A</definedName>
    <definedName name="ds" hidden="1">{#N/A,#N/A,FALSE,"Chi tiÆt"}</definedName>
    <definedName name="ds_">#N/A</definedName>
    <definedName name="DS1p1vc" localSheetId="0">#REF!</definedName>
    <definedName name="DS1p1vc">#REF!</definedName>
    <definedName name="ds1p2nc" localSheetId="0">#REF!</definedName>
    <definedName name="ds1p2nc">#REF!</definedName>
    <definedName name="ds1p2vc" localSheetId="0">#REF!</definedName>
    <definedName name="ds1p2vc">#REF!</definedName>
    <definedName name="ds1p2vl" localSheetId="0">'[86]CHITIET VL-NC-TT -1p'!#REF!</definedName>
    <definedName name="ds1p2vl">'[86]CHITIET VL-NC-TT -1p'!#REF!</definedName>
    <definedName name="ds1pnc" localSheetId="0">#REF!</definedName>
    <definedName name="ds1pnc">#REF!</definedName>
    <definedName name="ds1pvl" localSheetId="0">#REF!</definedName>
    <definedName name="ds1pvl">#REF!</definedName>
    <definedName name="ds3pctnc" localSheetId="0">#REF!</definedName>
    <definedName name="ds3pctnc">#REF!</definedName>
    <definedName name="ds3pctvc" localSheetId="0">#REF!</definedName>
    <definedName name="ds3pctvc">#REF!</definedName>
    <definedName name="ds3pctvl" localSheetId="0">#REF!</definedName>
    <definedName name="ds3pctvl">#REF!</definedName>
    <definedName name="ds3pmnc" localSheetId="0">'[86]CHITIET VL-NC-TT-3p'!#REF!</definedName>
    <definedName name="ds3pmnc">'[86]CHITIET VL-NC-TT-3p'!#REF!</definedName>
    <definedName name="ds3pmvc" localSheetId="0">'[86]CHITIET VL-NC-TT-3p'!#REF!</definedName>
    <definedName name="ds3pmvc">'[86]CHITIET VL-NC-TT-3p'!#REF!</definedName>
    <definedName name="ds3pmvl" localSheetId="0">'[86]CHITIET VL-NC-TT-3p'!#REF!</definedName>
    <definedName name="ds3pmvl">'[86]CHITIET VL-NC-TT-3p'!#REF!</definedName>
    <definedName name="ds3pnc" localSheetId="0">[87]BETON!#REF!</definedName>
    <definedName name="ds3pnc">[87]BETON!#REF!</definedName>
    <definedName name="ds3pvl" localSheetId="0">[87]BETON!#REF!</definedName>
    <definedName name="ds3pvl">[87]BETON!#REF!</definedName>
    <definedName name="dsc">#N/A</definedName>
    <definedName name="dsc_">#N/A</definedName>
    <definedName name="dsct3pnc" localSheetId="0">'[86]CHITIET VL-NC-TT-3p'!#REF!</definedName>
    <definedName name="dsct3pnc">'[86]CHITIET VL-NC-TT-3p'!#REF!</definedName>
    <definedName name="dsct3pvl" localSheetId="0">'[86]CHITIET VL-NC-TT-3p'!#REF!</definedName>
    <definedName name="dsct3pvl">'[86]CHITIET VL-NC-TT-3p'!#REF!</definedName>
    <definedName name="dsf">#N/A</definedName>
    <definedName name="dsh" hidden="1">#N/A</definedName>
    <definedName name="DSPK1p1nc" localSheetId="0">#REF!</definedName>
    <definedName name="DSPK1p1nc">#REF!</definedName>
    <definedName name="DSPK1p1vl" localSheetId="0">#REF!</definedName>
    <definedName name="DSPK1p1vl">#REF!</definedName>
    <definedName name="DSPK1pnc" localSheetId="0">#REF!</definedName>
    <definedName name="DSPK1pnc">#REF!</definedName>
    <definedName name="DSPK1pvl" localSheetId="0">#REF!</definedName>
    <definedName name="DSPK1pvl">#REF!</definedName>
    <definedName name="DSTD_Clear">[88]!DSTD_Clear</definedName>
    <definedName name="DSUMDATA" localSheetId="0">#REF!</definedName>
    <definedName name="DSUMDATA">#REF!</definedName>
    <definedName name="dt">[89]XL4Poppy!$C$4</definedName>
    <definedName name="DT_VKHNN">#N/A</definedName>
    <definedName name="DTCTANG_BD">#N/A</definedName>
    <definedName name="DTCTANG_HT_BD">#N/A</definedName>
    <definedName name="DTCTANG_HT_KT">#N/A</definedName>
    <definedName name="DTCTANG_KT">#N/A</definedName>
    <definedName name="dtdt">#N/A</definedName>
    <definedName name="DTHU">#N/A</definedName>
    <definedName name="dtich1" localSheetId="0">#REF!</definedName>
    <definedName name="dtich1">#REF!</definedName>
    <definedName name="dtich2" localSheetId="0">#REF!</definedName>
    <definedName name="dtich2">#REF!</definedName>
    <definedName name="dtich3" localSheetId="0">#REF!</definedName>
    <definedName name="dtich3">#REF!</definedName>
    <definedName name="dtich4" localSheetId="0">#REF!</definedName>
    <definedName name="dtich4">#REF!</definedName>
    <definedName name="dtich5" localSheetId="0">#REF!</definedName>
    <definedName name="dtich5">#REF!</definedName>
    <definedName name="dtich6" localSheetId="0">#REF!</definedName>
    <definedName name="dtich6">#REF!</definedName>
    <definedName name="DTT">#N/A</definedName>
    <definedName name="dttdb">#N/A</definedName>
    <definedName name="dttdg">#N/A</definedName>
    <definedName name="DU_TOAN_CHI_TIET_CONG_TO" localSheetId="0">#REF!</definedName>
    <definedName name="DU_TOAN_CHI_TIET_CONG_TO">#REF!</definedName>
    <definedName name="DU_TOAN_CHI_TIET_DZ0.4KV" localSheetId="0">'[34]chi tiet C'!#REF!</definedName>
    <definedName name="DU_TOAN_CHI_TIET_DZ0.4KV">'[34]chi tiet C'!#REF!</definedName>
    <definedName name="DU_TOAN_CHI_TIET_DZ22KV" localSheetId="0">#REF!</definedName>
    <definedName name="DU_TOAN_CHI_TIET_DZ22KV">#REF!</definedName>
    <definedName name="DU_TOAN_CHI_TIET_KHO_BAI" localSheetId="0">#REF!</definedName>
    <definedName name="DU_TOAN_CHI_TIET_KHO_BAI">#REF!</definedName>
    <definedName name="DU_TOAN_CHI_TIET_TBA">'[90]chi tiet TBA'!$A$1:$B$1</definedName>
    <definedName name="dui">#N/A</definedName>
    <definedName name="duoi">#N/A</definedName>
    <definedName name="Duong_dau_cau">#N/A</definedName>
    <definedName name="duong04" localSheetId="0">'[64]THDZ0,4'!#REF!</definedName>
    <definedName name="duong04">'[64]THDZ0,4'!#REF!</definedName>
    <definedName name="duong1" localSheetId="0">[8]DONGIA!#REF!</definedName>
    <definedName name="duong1">[8]DONGIA!#REF!</definedName>
    <definedName name="duong2" localSheetId="0">[8]DONGIA!#REF!</definedName>
    <definedName name="duong2">[8]DONGIA!#REF!</definedName>
    <definedName name="duong3" localSheetId="0">[8]DONGIA!#REF!</definedName>
    <definedName name="duong3">[8]DONGIA!#REF!</definedName>
    <definedName name="duong35" localSheetId="0">'[64]TH DZ35'!#REF!</definedName>
    <definedName name="duong35">'[64]TH DZ35'!#REF!</definedName>
    <definedName name="duong4" localSheetId="0">[8]DONGIA!#REF!</definedName>
    <definedName name="duong4">[8]DONGIA!#REF!</definedName>
    <definedName name="duong5" localSheetId="0">[8]DONGIA!#REF!</definedName>
    <definedName name="duong5">[8]DONGIA!#REF!</definedName>
    <definedName name="DuongLoai1">#N/A</definedName>
    <definedName name="DuongLoai2">#N/A</definedName>
    <definedName name="DuongLoai3">#N/A</definedName>
    <definedName name="DuongLoai4">#N/A</definedName>
    <definedName name="DuongLoai5">#N/A</definedName>
    <definedName name="DuphongBCT">'[39]BANCO (3)'!$K$128</definedName>
    <definedName name="DuphongBNG">'[39]BANCO (3)'!$K$126</definedName>
    <definedName name="DuphongBQP">'[39]BANCO (3)'!$K$125</definedName>
    <definedName name="DuphongVKS">'[91]BANCO (2)'!$F$123</definedName>
    <definedName name="DUT">#N/A</definedName>
    <definedName name="dutoan">[89]XL4Poppy!$A$15</definedName>
    <definedName name="DutoanDongmo" localSheetId="0">#REF!</definedName>
    <definedName name="DutoanDongmo">#REF!</definedName>
    <definedName name="DWPRICE" localSheetId="0" hidden="1">[92]Quantity!#REF!</definedName>
    <definedName name="DWPRICE" hidden="1">[92]Quantity!#REF!</definedName>
    <definedName name="dy" localSheetId="0">[16]th¸mo!#REF!</definedName>
    <definedName name="dy">[16]th¸mo!#REF!</definedName>
    <definedName name="DYÕ">#N/A</definedName>
    <definedName name="DZ6gd1">'[93]CTDZ6kv (gd1) '!$B$7:$J$175</definedName>
    <definedName name="dzgd1">'[93]CTDZ 0.4+cto (GD1)'!$A$7:$I$94</definedName>
    <definedName name="E" localSheetId="0">'[2]FUC-01'!#REF!</definedName>
    <definedName name="E">'[2]FUC-01'!#REF!</definedName>
    <definedName name="ê">#N/A</definedName>
    <definedName name="E.chandoc">8.875</definedName>
    <definedName name="E.PC">10.438</definedName>
    <definedName name="E.PVI">12</definedName>
    <definedName name="Ea">#N/A</definedName>
    <definedName name="Earthwork" localSheetId="0">'[54]DGchitiet '!#REF!</definedName>
    <definedName name="Earthwork">'[54]DGchitiet '!#REF!</definedName>
    <definedName name="Eb">#N/A</definedName>
    <definedName name="Ebdam">#N/A</definedName>
    <definedName name="EBT">#N/A</definedName>
    <definedName name="Ec_">#N/A</definedName>
    <definedName name="Ecdc">#N/A</definedName>
    <definedName name="Ecoc">#N/A</definedName>
    <definedName name="Ecot1">#N/A</definedName>
    <definedName name="EDR">#N/A</definedName>
    <definedName name="eee">#N/A</definedName>
    <definedName name="EI">#N/A</definedName>
    <definedName name="elan">#N/A</definedName>
    <definedName name="Email">#N/A</definedName>
    <definedName name="emb" localSheetId="0">#REF!</definedName>
    <definedName name="emb">#REF!</definedName>
    <definedName name="end">#N/A</definedName>
    <definedName name="End_1" localSheetId="0">#REF!</definedName>
    <definedName name="End_1">#REF!</definedName>
    <definedName name="End_10" localSheetId="0">#REF!</definedName>
    <definedName name="End_10">#REF!</definedName>
    <definedName name="End_11" localSheetId="0">#REF!</definedName>
    <definedName name="End_11">#REF!</definedName>
    <definedName name="End_12" localSheetId="0">#REF!</definedName>
    <definedName name="End_12">#REF!</definedName>
    <definedName name="End_13" localSheetId="0">#REF!</definedName>
    <definedName name="End_13">#REF!</definedName>
    <definedName name="End_2" localSheetId="0">#REF!</definedName>
    <definedName name="End_2">#REF!</definedName>
    <definedName name="End_3" localSheetId="0">#REF!</definedName>
    <definedName name="End_3">#REF!</definedName>
    <definedName name="End_4" localSheetId="0">#REF!</definedName>
    <definedName name="End_4">#REF!</definedName>
    <definedName name="End_5" localSheetId="0">#REF!</definedName>
    <definedName name="End_5">#REF!</definedName>
    <definedName name="End_6" localSheetId="0">#REF!</definedName>
    <definedName name="End_6">#REF!</definedName>
    <definedName name="End_7" localSheetId="0">#REF!</definedName>
    <definedName name="End_7">#REF!</definedName>
    <definedName name="End_8" localSheetId="0">#REF!</definedName>
    <definedName name="End_8">#REF!</definedName>
    <definedName name="End_9" localSheetId="0">#REF!</definedName>
    <definedName name="End_9">#REF!</definedName>
    <definedName name="Ep">#N/A</definedName>
    <definedName name="epsilon">#N/A</definedName>
    <definedName name="epsilond">#N/A</definedName>
    <definedName name="EQ">#N/A</definedName>
    <definedName name="EQI">#N/A</definedName>
    <definedName name="EQP">#N/A</definedName>
    <definedName name="Es">#N/A</definedName>
    <definedName name="Es_">#N/A</definedName>
    <definedName name="Est._Vol">#N/A</definedName>
    <definedName name="eta">#N/A</definedName>
    <definedName name="etad">#N/A</definedName>
    <definedName name="ETCDC">#N/A</definedName>
    <definedName name="EVNB">#N/A</definedName>
    <definedName name="ex" localSheetId="0">#REF!</definedName>
    <definedName name="ex">#REF!</definedName>
    <definedName name="EXC">#N/A</definedName>
    <definedName name="EXCH">#N/A</definedName>
    <definedName name="EXPORT">#N/A</definedName>
    <definedName name="_xlnm.Extract" localSheetId="0">[61]SILICATE!#REF!</definedName>
    <definedName name="_xlnm.Extract">[61]SILICATE!#REF!</definedName>
    <definedName name="ey">#N/A</definedName>
    <definedName name="f" localSheetId="0">#REF!</definedName>
    <definedName name="f">#REF!</definedName>
    <definedName name="f_cs">#N/A</definedName>
    <definedName name="F1bo">#N/A</definedName>
    <definedName name="F20B86">#N/A</definedName>
    <definedName name="f82E46">#N/A</definedName>
    <definedName name="f92F56" localSheetId="0">[94]dtxl!#REF!</definedName>
    <definedName name="f92F56">[94]dtxl!#REF!</definedName>
    <definedName name="FACTOR" localSheetId="0">#REF!</definedName>
    <definedName name="FACTOR">#REF!</definedName>
    <definedName name="factor_g">#N/A</definedName>
    <definedName name="Fax">#N/A</definedName>
    <definedName name="Fay">#N/A</definedName>
    <definedName name="fbsdggdsf">{"DZ-TDTB2.XLS","Dcksat.xls"}</definedName>
    <definedName name="fc_">#N/A</definedName>
    <definedName name="FC5_total">#N/A</definedName>
    <definedName name="FC6_total">#N/A</definedName>
    <definedName name="fci">#N/A</definedName>
    <definedName name="Fcoc">#N/A</definedName>
    <definedName name="FCode" hidden="1">#N/A</definedName>
    <definedName name="fcs">#N/A</definedName>
    <definedName name="fD">#N/A</definedName>
    <definedName name="Fdam">#N/A</definedName>
    <definedName name="Fdaymong">#N/A</definedName>
    <definedName name="FDR">#N/A</definedName>
    <definedName name="Fe">#N/A</definedName>
    <definedName name="ff">#N/A</definedName>
    <definedName name="fff" hidden="1">{"'Sheet1'!$L$16"}</definedName>
    <definedName name="fghghgh">#N/A</definedName>
    <definedName name="fgt" localSheetId="0">[95]t.so!#REF!</definedName>
    <definedName name="fgt">[95]t.so!#REF!</definedName>
    <definedName name="Fi">#N/A</definedName>
    <definedName name="FI_12">4820</definedName>
    <definedName name="FIL">#N/A</definedName>
    <definedName name="FILE">#N/A</definedName>
    <definedName name="FinishWork" localSheetId="0">'[54]DGchitiet '!#REF!</definedName>
    <definedName name="FinishWork">'[54]DGchitiet '!#REF!</definedName>
    <definedName name="FIT">BlankMacro1</definedName>
    <definedName name="FITT2">BlankMacro1</definedName>
    <definedName name="FITTING2">BlankMacro1</definedName>
    <definedName name="fjh">#N/A</definedName>
    <definedName name="FL">#N/A</definedName>
    <definedName name="FLG">BlankMacro1</definedName>
    <definedName name="Fng">#N/A</definedName>
    <definedName name="FO">#N/A</definedName>
    <definedName name="foo">ErrorHandler_1</definedName>
    <definedName name="FP" localSheetId="0">'[1]COAT&amp;WRAP-QIOT-#3'!#REF!</definedName>
    <definedName name="FP">'[1]COAT&amp;WRAP-QIOT-#3'!#REF!</definedName>
    <definedName name="fpe">#N/A</definedName>
    <definedName name="fpy">#N/A</definedName>
    <definedName name="fr">#N/A</definedName>
    <definedName name="FS">#N/A</definedName>
    <definedName name="fse">#N/A</definedName>
    <definedName name="fsf">#N/A</definedName>
    <definedName name="fso">#N/A</definedName>
    <definedName name="Ft">#N/A</definedName>
    <definedName name="fth">#N/A</definedName>
    <definedName name="fuji">#N/A</definedName>
    <definedName name="Full" localSheetId="0">[46]QMCT!#REF!</definedName>
    <definedName name="Full">[46]QMCT!#REF!</definedName>
    <definedName name="fv">#N/A</definedName>
    <definedName name="Fvn_fri">#N/A</definedName>
    <definedName name="fy">#N/A</definedName>
    <definedName name="Fy_">#N/A</definedName>
    <definedName name="g" localSheetId="0">'[96]DG '!#REF!</definedName>
    <definedName name="g">'[96]DG '!#REF!</definedName>
    <definedName name="g_">#N/A</definedName>
    <definedName name="g_1">#N/A</definedName>
    <definedName name="G_2">#N/A</definedName>
    <definedName name="g_3">#N/A</definedName>
    <definedName name="G_C">[97]Sum!$F$2</definedName>
    <definedName name="G_ME" localSheetId="0">#REF!</definedName>
    <definedName name="G_ME">#REF!</definedName>
    <definedName name="g40g40" localSheetId="0">[98]tuong!#REF!</definedName>
    <definedName name="g40g40">[98]tuong!#REF!</definedName>
    <definedName name="Ga">#N/A</definedName>
    <definedName name="gach" localSheetId="0">#REF!</definedName>
    <definedName name="gach">#REF!</definedName>
    <definedName name="gachblock">'[40]Gia vat tu'!$E$55</definedName>
    <definedName name="gachllatnen30x30" localSheetId="0">'[99]Gia vat tu'!#REF!</definedName>
    <definedName name="gachllatnen30x30">'[99]Gia vat tu'!#REF!</definedName>
    <definedName name="gachllatnen40x40" localSheetId="0">'[99]Gia vat tu'!#REF!</definedName>
    <definedName name="gachllatnen40x40">'[99]Gia vat tu'!#REF!</definedName>
    <definedName name="gachllatnen50x50" localSheetId="0">'[100]Gia vat tu'!#REF!</definedName>
    <definedName name="gachllatnen50x50">'[100]Gia vat tu'!#REF!</definedName>
    <definedName name="GAHT">#N/A</definedName>
    <definedName name="Gald">#N/A</definedName>
    <definedName name="gama">#N/A</definedName>
    <definedName name="Gamadam">#N/A</definedName>
    <definedName name="gamatc">'[101]DO AM DT'!$AD$84</definedName>
    <definedName name="GBT">#N/A</definedName>
    <definedName name="gc">[102]gvl!$N$28</definedName>
    <definedName name="GC_CT">[103]Gia_GC_Satthep!$C$7</definedName>
    <definedName name="GC_CT1">[104]Gia_GC_Satthep!$C$7</definedName>
    <definedName name="GC_DN">#N/A</definedName>
    <definedName name="GC_HT">#N/A</definedName>
    <definedName name="GC_TD">#N/A</definedName>
    <definedName name="gce">#N/A</definedName>
    <definedName name="gchi">#N/A</definedName>
    <definedName name="gcHT">[105]TT04!$J$37</definedName>
    <definedName name="GCP" localSheetId="0">[67]ctdz35!#REF!</definedName>
    <definedName name="GCP">[67]ctdz35!#REF!</definedName>
    <definedName name="Gcpk">#N/A</definedName>
    <definedName name="gcs">#N/A</definedName>
    <definedName name="gcscl" localSheetId="0">[106]th¸mo!#REF!</definedName>
    <definedName name="gcscl">[106]th¸mo!#REF!</definedName>
    <definedName name="gd">[31]gVL!$N$29</definedName>
    <definedName name="gDst">#N/A</definedName>
    <definedName name="geff">#N/A</definedName>
    <definedName name="geo" localSheetId="0">#REF!</definedName>
    <definedName name="geo">#REF!</definedName>
    <definedName name="getrtertertert">BlankMacro1</definedName>
    <definedName name="gg" localSheetId="0">#REF!</definedName>
    <definedName name="gg">#REF!</definedName>
    <definedName name="ghichu">#N/A</definedName>
    <definedName name="ghip" localSheetId="0">#REF!</definedName>
    <definedName name="ghip">#REF!</definedName>
    <definedName name="gi">#N/A</definedName>
    <definedName name="gia" localSheetId="0">#REF!</definedName>
    <definedName name="gia">#REF!</definedName>
    <definedName name="Gia_CT" localSheetId="0">#REF!</definedName>
    <definedName name="Gia_CT">#REF!</definedName>
    <definedName name="GIA_CU_LY_VAN_CHUYEN" localSheetId="0">#REF!</definedName>
    <definedName name="GIA_CU_LY_VAN_CHUYEN">#REF!</definedName>
    <definedName name="gia_den_bu">#N/A</definedName>
    <definedName name="gia_tien" localSheetId="0">#REF!</definedName>
    <definedName name="gia_tien">#REF!</definedName>
    <definedName name="gia_tien_1">#N/A</definedName>
    <definedName name="gia_tien_2">#N/A</definedName>
    <definedName name="gia_tien_3">#N/A</definedName>
    <definedName name="gia_tien_BTN" localSheetId="0">#REF!</definedName>
    <definedName name="gia_tien_BTN">#REF!</definedName>
    <definedName name="gia_tri_1BTN">#N/A</definedName>
    <definedName name="gia_tri_2BTN">#N/A</definedName>
    <definedName name="gia_tri_3BTN">#N/A</definedName>
    <definedName name="Gia_VT" localSheetId="0">#REF!</definedName>
    <definedName name="Gia_VT">#REF!</definedName>
    <definedName name="giaca">'[107]dg-VTu'!$C$6:$F$55</definedName>
    <definedName name="giacong" localSheetId="0">[71]TTDZ22!#REF!</definedName>
    <definedName name="giacong">[71]TTDZ22!#REF!</definedName>
    <definedName name="giam">#N/A</definedName>
    <definedName name="giatien">#N/A</definedName>
    <definedName name="GIAVL_TRALY">#N/A</definedName>
    <definedName name="GIAVLIEUTN" localSheetId="0">#REF!</definedName>
    <definedName name="GIAVLIEUTN">#REF!</definedName>
    <definedName name="GiaVtu">#N/A</definedName>
    <definedName name="gielau">'[55]Vat tu'!$B$46</definedName>
    <definedName name="Giocong" localSheetId="0">#REF!</definedName>
    <definedName name="Giocong">#REF!</definedName>
    <definedName name="gipa5" localSheetId="0">[11]sheet12!#REF!</definedName>
    <definedName name="gipa5">[11]sheet12!#REF!</definedName>
    <definedName name="gis">#N/A</definedName>
    <definedName name="gis150room">#N/A</definedName>
    <definedName name="gjh">#N/A</definedName>
    <definedName name="gkGTGT">#N/A</definedName>
    <definedName name="gl" localSheetId="0">[16]th¸mo!#REF!</definedName>
    <definedName name="gl">[16]th¸mo!#REF!</definedName>
    <definedName name="gl3p" localSheetId="0">#REF!</definedName>
    <definedName name="gl3p">#REF!</definedName>
    <definedName name="Glazing" localSheetId="0">'[54]DGchitiet '!#REF!</definedName>
    <definedName name="Glazing">'[54]DGchitiet '!#REF!</definedName>
    <definedName name="gld">#N/A</definedName>
    <definedName name="gLst">#N/A</definedName>
    <definedName name="GMs">#N/A</definedName>
    <definedName name="GMSTC">#N/A</definedName>
    <definedName name="GNmd">#N/A</definedName>
    <definedName name="gntc">#N/A</definedName>
    <definedName name="Go" localSheetId="0">[45]T.Tinh!#REF!</definedName>
    <definedName name="Go">[45]T.Tinh!#REF!</definedName>
    <definedName name="GoBack" localSheetId="8">[73]Sheet1!GoBack</definedName>
    <definedName name="GoBack">[73]Sheet1!GoBack</definedName>
    <definedName name="goc" localSheetId="0">[108]ctTBA!#REF!</definedName>
    <definedName name="goc">[108]ctTBA!#REF!</definedName>
    <definedName name="Goc32x3" localSheetId="0">#REF!</definedName>
    <definedName name="Goc32x3">#REF!</definedName>
    <definedName name="Goc35x3" localSheetId="0">#REF!</definedName>
    <definedName name="Goc35x3">#REF!</definedName>
    <definedName name="Goc40x4" localSheetId="0">#REF!</definedName>
    <definedName name="Goc40x4">#REF!</definedName>
    <definedName name="Goc45x4" localSheetId="0">#REF!</definedName>
    <definedName name="Goc45x4">#REF!</definedName>
    <definedName name="Goc50x5" localSheetId="0">#REF!</definedName>
    <definedName name="Goc50x5">#REF!</definedName>
    <definedName name="Goc63x6" localSheetId="0">#REF!</definedName>
    <definedName name="Goc63x6">#REF!</definedName>
    <definedName name="Goc75x6" localSheetId="0">#REF!</definedName>
    <definedName name="Goc75x6">#REF!</definedName>
    <definedName name="gps">#N/A</definedName>
    <definedName name="GPT_GROUNDING_PT" localSheetId="0">'[109]NEW-PANEL'!#REF!</definedName>
    <definedName name="GPT_GROUNDING_PT">'[109]NEW-PANEL'!#REF!</definedName>
    <definedName name="gr" localSheetId="0">[16]th¸mo!#REF!</definedName>
    <definedName name="gr">[16]th¸mo!#REF!</definedName>
    <definedName name="GRID">#N/A</definedName>
    <definedName name="gse">#N/A</definedName>
    <definedName name="GSTC">#N/A</definedName>
    <definedName name="GT">#N/A</definedName>
    <definedName name="Gtb" localSheetId="0">#REF!</definedName>
    <definedName name="Gtb">#REF!</definedName>
    <definedName name="gtbtt" localSheetId="0">#REF!</definedName>
    <definedName name="gtbtt">#REF!</definedName>
    <definedName name="gtc">#N/A</definedName>
    <definedName name="GTDTCTANG_HT_NC_BD">#N/A</definedName>
    <definedName name="GTDTCTANG_HT_NC_KT">#N/A</definedName>
    <definedName name="GTDTCTANG_HT_VL_BD">#N/A</definedName>
    <definedName name="GTDTCTANG_HT_VL_KT">#N/A</definedName>
    <definedName name="GTDTCTANG_NC_BD">#N/A</definedName>
    <definedName name="GTDTCTANG_NC_KT">#N/A</definedName>
    <definedName name="GTDTCTANG_VL_BD">#N/A</definedName>
    <definedName name="GTDTCTANG_VL_KT">#N/A</definedName>
    <definedName name="GTDTXL">#N/A</definedName>
    <definedName name="GTRI">#N/A</definedName>
    <definedName name="gtst" localSheetId="0">#REF!</definedName>
    <definedName name="gtst">#REF!</definedName>
    <definedName name="GTTB">#N/A</definedName>
    <definedName name="GTXL" localSheetId="0">#REF!</definedName>
    <definedName name="GTXL">#REF!</definedName>
    <definedName name="GTXL_1">#N/A</definedName>
    <definedName name="GTXL3">#N/A</definedName>
    <definedName name="gv">[19]gVL!$Q$28</definedName>
    <definedName name="gvl">[110]GVL!$A$6:$F$131</definedName>
    <definedName name="GVL_LDT">#N/A</definedName>
    <definedName name="gWst">#N/A</definedName>
    <definedName name="gx">#N/A</definedName>
    <definedName name="Gxl" localSheetId="0">#REF!</definedName>
    <definedName name="Gxl">#REF!</definedName>
    <definedName name="gxltt" localSheetId="0">#REF!</definedName>
    <definedName name="gxltt">#REF!</definedName>
    <definedName name="gxm">#N/A</definedName>
    <definedName name="GXMAX">#N/A</definedName>
    <definedName name="GXMIN">#N/A</definedName>
    <definedName name="GYMAX">#N/A</definedName>
    <definedName name="GYMIN">#N/A</definedName>
    <definedName name="h" localSheetId="0">#REF!</definedName>
    <definedName name="h">#REF!</definedName>
    <definedName name="H.4">#N/A</definedName>
    <definedName name="H.5">#N/A</definedName>
    <definedName name="H.6">#N/A</definedName>
    <definedName name="H.7">#N/A</definedName>
    <definedName name="h.8">#N/A</definedName>
    <definedName name="h.9">#N/A</definedName>
    <definedName name="h_">#N/A</definedName>
    <definedName name="h__">#N/A</definedName>
    <definedName name="h_0">#N/A</definedName>
    <definedName name="H_1">#N/A</definedName>
    <definedName name="H_2">#N/A</definedName>
    <definedName name="H_3">#N/A</definedName>
    <definedName name="H_30">#N/A</definedName>
    <definedName name="h_d">#N/A</definedName>
    <definedName name="H_THUCHTHH" localSheetId="0">#REF!</definedName>
    <definedName name="H_THUCHTHH">#REF!</definedName>
    <definedName name="H_THUCTT" localSheetId="0">#REF!</definedName>
    <definedName name="H_THUCTT">#REF!</definedName>
    <definedName name="h18x">#N/A</definedName>
    <definedName name="h1t">#N/A</definedName>
    <definedName name="H21dai75">#N/A</definedName>
    <definedName name="H21dai9">#N/A</definedName>
    <definedName name="H22dai6">#N/A</definedName>
    <definedName name="H22dai75">#N/A</definedName>
    <definedName name="h2t">#N/A</definedName>
    <definedName name="h30x">#N/A</definedName>
    <definedName name="h3t">#N/A</definedName>
    <definedName name="H43dai6">#N/A</definedName>
    <definedName name="H43dai75">#N/A</definedName>
    <definedName name="H43dai9">#N/A</definedName>
    <definedName name="H44dai6">#N/A</definedName>
    <definedName name="H44dai75">#N/A</definedName>
    <definedName name="H44dai9">#N/A</definedName>
    <definedName name="h7.5" localSheetId="0">[11]sheet12!#REF!</definedName>
    <definedName name="h7.5">[11]sheet12!#REF!</definedName>
    <definedName name="h8.5" localSheetId="0">[11]sheet12!#REF!</definedName>
    <definedName name="h8.5">[11]sheet12!#REF!</definedName>
    <definedName name="ha" localSheetId="0">'[111]Hµ Néi'!$A$574:$IV$574</definedName>
    <definedName name="ha">'[111]Hµ Néi'!$574:$574</definedName>
    <definedName name="hai">#N/A</definedName>
    <definedName name="hall1">#N/A</definedName>
    <definedName name="hall2">#N/A</definedName>
    <definedName name="Hamyen" localSheetId="0">[49]TTVanChuyen!#REF!</definedName>
    <definedName name="Hamyen">[49]TTVanChuyen!#REF!</definedName>
    <definedName name="han">'[14]he so'!$B$10</definedName>
    <definedName name="Hang_muc_khac">#N/A</definedName>
    <definedName name="HapCKVA">#N/A</definedName>
    <definedName name="HapCKvar">#N/A</definedName>
    <definedName name="HapCKW">#N/A</definedName>
    <definedName name="HapIKVA">#N/A</definedName>
    <definedName name="HapIKvar">#N/A</definedName>
    <definedName name="HapIKW">#N/A</definedName>
    <definedName name="HapKVA">#N/A</definedName>
    <definedName name="HapSKVA">#N/A</definedName>
    <definedName name="HapSKW">#N/A</definedName>
    <definedName name="hban">#N/A</definedName>
    <definedName name="Hbb">#N/A</definedName>
    <definedName name="HBC">#N/A</definedName>
    <definedName name="HbHcOnOff">#N/A</definedName>
    <definedName name="HBL">#N/A</definedName>
    <definedName name="HBTFF">#N/A</definedName>
    <definedName name="Hbtt">#N/A</definedName>
    <definedName name="hcd">#N/A</definedName>
    <definedName name="HCM" localSheetId="0">#REF!</definedName>
    <definedName name="HCM">#REF!</definedName>
    <definedName name="HCPH">#N/A</definedName>
    <definedName name="HCS">#N/A</definedName>
    <definedName name="hct">#N/A</definedName>
    <definedName name="Hctt">#N/A</definedName>
    <definedName name="HCU">#N/A</definedName>
    <definedName name="hd" localSheetId="0">[106]th¸mo!#REF!</definedName>
    <definedName name="hd">[106]th¸mo!#REF!</definedName>
    <definedName name="Hdao">0.3</definedName>
    <definedName name="Hdap">5.2</definedName>
    <definedName name="Hdb">#N/A</definedName>
    <definedName name="HDC">#N/A</definedName>
    <definedName name="HDCCT" localSheetId="0">[46]QMCT!#REF!</definedName>
    <definedName name="HDCCT">[46]QMCT!#REF!</definedName>
    <definedName name="HDCD" localSheetId="0">[46]QMCT!#REF!</definedName>
    <definedName name="HDCD">[46]QMCT!#REF!</definedName>
    <definedName name="HDGT">[42]DGiaT!$B$1:$K$1</definedName>
    <definedName name="HDGTN">[42]DGiaTN!$C$1:$H$1</definedName>
    <definedName name="hdi">#N/A</definedName>
    <definedName name="Hdinh">#N/A</definedName>
    <definedName name="hdjuy">#N/A</definedName>
    <definedName name="Hdtt">#N/A</definedName>
    <definedName name="HDU">#N/A</definedName>
    <definedName name="he">'[111]Hµ Néi'!$B$7</definedName>
    <definedName name="HE_SO_KHO_KHAN_CANG_DAY" localSheetId="0">#REF!</definedName>
    <definedName name="HE_SO_KHO_KHAN_CANG_DAY">#REF!</definedName>
    <definedName name="Heä_soá_laép_xaø_H">1.7</definedName>
    <definedName name="heä_soá_sình_laày" localSheetId="0">#REF!</definedName>
    <definedName name="heä_soá_sình_laày">#REF!</definedName>
    <definedName name="height">#N/A</definedName>
    <definedName name="Heso">#N/A</definedName>
    <definedName name="hesoC">#N/A</definedName>
    <definedName name="HeSoPhuPhi">#N/A</definedName>
    <definedName name="HFFTRB">#N/A</definedName>
    <definedName name="HFFTSF">#N/A</definedName>
    <definedName name="HGLTB">#N/A</definedName>
    <definedName name="hh" localSheetId="0">#REF!</definedName>
    <definedName name="hh">#REF!</definedName>
    <definedName name="HH15HT" localSheetId="0">'[10]TONGKE-HT'!#REF!</definedName>
    <definedName name="HH15HT">'[10]TONGKE-HT'!#REF!</definedName>
    <definedName name="HH16HT" localSheetId="0">'[10]TONGKE-HT'!#REF!</definedName>
    <definedName name="HH16HT">'[10]TONGKE-HT'!#REF!</definedName>
    <definedName name="HH19HT" localSheetId="0">'[10]TONGKE-HT'!#REF!</definedName>
    <definedName name="HH19HT">'[10]TONGKE-HT'!#REF!</definedName>
    <definedName name="HH20HT" localSheetId="0">'[10]TONGKE-HT'!#REF!</definedName>
    <definedName name="HH20HT">'[10]TONGKE-HT'!#REF!</definedName>
    <definedName name="HHcat" localSheetId="0">#REF!</definedName>
    <definedName name="HHcat">#REF!</definedName>
    <definedName name="hhcv" localSheetId="0">[112]TTTram!#REF!</definedName>
    <definedName name="hhcv">[112]TTTram!#REF!</definedName>
    <definedName name="HHda" localSheetId="0">#REF!</definedName>
    <definedName name="HHda">#REF!</definedName>
    <definedName name="hhda4x6" localSheetId="0">[112]TTTram!#REF!</definedName>
    <definedName name="hhda4x6">[112]TTTram!#REF!</definedName>
    <definedName name="HHIC">#N/A</definedName>
    <definedName name="hhsc" localSheetId="0">[113]TT35!#REF!</definedName>
    <definedName name="hhsc">[113]TT35!#REF!</definedName>
    <definedName name="HHT">#N/A</definedName>
    <definedName name="hhtd" localSheetId="0">[113]TT35!#REF!</definedName>
    <definedName name="hhtd">[113]TT35!#REF!</definedName>
    <definedName name="HHTT" localSheetId="0">#REF!</definedName>
    <definedName name="HHTT">#REF!</definedName>
    <definedName name="hhxm" localSheetId="0">[112]TTTram!#REF!</definedName>
    <definedName name="hhxm">[112]TTTram!#REF!</definedName>
    <definedName name="HiddenRows" hidden="1">#N/A</definedName>
    <definedName name="hien" localSheetId="0">#REF!</definedName>
    <definedName name="hien">#REF!</definedName>
    <definedName name="Hinh_thuc" localSheetId="0">#REF!</definedName>
    <definedName name="Hinh_thuc">#REF!</definedName>
    <definedName name="HiÕu" localSheetId="0">#REF!</definedName>
    <definedName name="HiÕu">#REF!</definedName>
    <definedName name="HKE">#N/A</definedName>
    <definedName name="HKL">#N/A</definedName>
    <definedName name="HKLHI">#N/A</definedName>
    <definedName name="HKLL">#N/A</definedName>
    <definedName name="HKLLLO">#N/A</definedName>
    <definedName name="HLC">#N/A</definedName>
    <definedName name="HLIC">#N/A</definedName>
    <definedName name="HLU">#N/A</definedName>
    <definedName name="HM">#N/A</definedName>
    <definedName name="HMLK">#N/A</definedName>
    <definedName name="HMNAM">#N/A</definedName>
    <definedName name="HMÑK">#N/A</definedName>
    <definedName name="Hmong">#N/A</definedName>
    <definedName name="HMPS">#N/A</definedName>
    <definedName name="ho">#N/A</definedName>
    <definedName name="hoc">55000</definedName>
    <definedName name="HoI">#N/A</definedName>
    <definedName name="hoida">#REF!</definedName>
    <definedName name="hoigio">#REF!</definedName>
    <definedName name="HoII">#N/A</definedName>
    <definedName name="HoIII">#N/A</definedName>
    <definedName name="holan">#N/A</definedName>
    <definedName name="HOME_MANP" localSheetId="0">#REF!</definedName>
    <definedName name="HOME_MANP">#REF!</definedName>
    <definedName name="HOMEOFFICE_COST" localSheetId="0">#REF!</definedName>
    <definedName name="HOMEOFFICE_COST">#REF!</definedName>
    <definedName name="hoten">#N/A</definedName>
    <definedName name="hotrongcay">#N/A</definedName>
    <definedName name="Hoü_vaì_tãn">#N/A</definedName>
    <definedName name="HR">#N/A</definedName>
    <definedName name="HRC">#N/A</definedName>
    <definedName name="hs" localSheetId="0">#REF!</definedName>
    <definedName name="hs">#REF!</definedName>
    <definedName name="hs_">#N/A</definedName>
    <definedName name="HS_may">#N/A</definedName>
    <definedName name="HSBDVC" localSheetId="0">[43]HSKVUC!$B$28:$H$35</definedName>
    <definedName name="HSBDVC">[43]HSKVUC!$B$28:$H$35</definedName>
    <definedName name="Hsc">#N/A</definedName>
    <definedName name="HSCG">#N/A</definedName>
    <definedName name="HSCT3">0.1</definedName>
    <definedName name="hsd" localSheetId="0">#REF!</definedName>
    <definedName name="hsd">#REF!</definedName>
    <definedName name="hsdc" localSheetId="0">#REF!</definedName>
    <definedName name="hsdc">#REF!</definedName>
    <definedName name="hsdc1" localSheetId="0">#REF!</definedName>
    <definedName name="hsdc1">#REF!</definedName>
    <definedName name="HSDD" localSheetId="0">[114]phuluc1!#REF!</definedName>
    <definedName name="HSDD">[114]phuluc1!#REF!</definedName>
    <definedName name="HSDN">2.5</definedName>
    <definedName name="hsdt" localSheetId="0">[115]bdkdt!#REF!</definedName>
    <definedName name="hsdt">[115]bdkdt!#REF!</definedName>
    <definedName name="HSFTRB">#N/A</definedName>
    <definedName name="HSGG">#N/A</definedName>
    <definedName name="HSHH" localSheetId="0">#REF!</definedName>
    <definedName name="HSHH">#REF!</definedName>
    <definedName name="HSHHUT" localSheetId="0">#REF!</definedName>
    <definedName name="HSHHUT">#REF!</definedName>
    <definedName name="hsk" localSheetId="0">#REF!</definedName>
    <definedName name="hsk">#REF!</definedName>
    <definedName name="HSKD">'[116]CHITIET VL-NC-TT1p'!$G$7</definedName>
    <definedName name="HSKK">[87]BETON!$D$5</definedName>
    <definedName name="hskk1">[8]chitiet!$D$4</definedName>
    <definedName name="HSKK35" localSheetId="0">#REF!</definedName>
    <definedName name="HSKK35">#REF!</definedName>
    <definedName name="HSKVXL_MTC">[43]HSKVUC!$B$20:$J$21</definedName>
    <definedName name="HSKVXL_NC">[43]HSKVUC!$B$7:$J$14</definedName>
    <definedName name="HSLX" localSheetId="0">#REF!</definedName>
    <definedName name="HSLX">#REF!</definedName>
    <definedName name="HSLXH">1.7</definedName>
    <definedName name="HSLXP" localSheetId="0">#REF!</definedName>
    <definedName name="HSLXP">#REF!</definedName>
    <definedName name="hsm">1.1289</definedName>
    <definedName name="HSMTC">'[43]SL dau tien'!$F$5</definedName>
    <definedName name="hsn">0.5</definedName>
    <definedName name="HSNC">[117]Du_lieu!$C$6</definedName>
    <definedName name="hsnc_cau">2.5039</definedName>
    <definedName name="hsnc_cau2">1.626</definedName>
    <definedName name="hsnc_d">1.6356</definedName>
    <definedName name="hsnc_d2">1.6356</definedName>
    <definedName name="HSSL">[87]BETON!$D$8</definedName>
    <definedName name="hßm4" localSheetId="0">#REF!</definedName>
    <definedName name="hßm4">#REF!</definedName>
    <definedName name="hstb" localSheetId="0">#REF!</definedName>
    <definedName name="hstb">#REF!</definedName>
    <definedName name="hstdtk" localSheetId="0">#REF!</definedName>
    <definedName name="hstdtk">#REF!</definedName>
    <definedName name="HSTH">'[39]BANCO (3)'!$K$122</definedName>
    <definedName name="hsthep" localSheetId="0">#REF!</definedName>
    <definedName name="hsthep">#REF!</definedName>
    <definedName name="Hstt">#N/A</definedName>
    <definedName name="hsUd">#N/A</definedName>
    <definedName name="HSVC1" localSheetId="0">#REF!</definedName>
    <definedName name="HSVC1">#REF!</definedName>
    <definedName name="HSVC2" localSheetId="0">#REF!</definedName>
    <definedName name="HSVC2">#REF!</definedName>
    <definedName name="HSVC3" localSheetId="0">#REF!</definedName>
    <definedName name="HSVC3">#REF!</definedName>
    <definedName name="HsVCVLTH" localSheetId="0">[13]PhaDoMong!#REF!</definedName>
    <definedName name="HsVCVLTH">[13]PhaDoMong!#REF!</definedName>
    <definedName name="hsvl" localSheetId="0">#REF!</definedName>
    <definedName name="hsvl">#REF!</definedName>
    <definedName name="hsvl2">1</definedName>
    <definedName name="HT" localSheetId="0">#REF!</definedName>
    <definedName name="HT">#REF!</definedName>
    <definedName name="ht25nc" localSheetId="0">'[8]lam-moi'!#REF!</definedName>
    <definedName name="ht25nc">'[8]lam-moi'!#REF!</definedName>
    <definedName name="ht25vl" localSheetId="0">'[8]lam-moi'!#REF!</definedName>
    <definedName name="ht25vl">'[8]lam-moi'!#REF!</definedName>
    <definedName name="ht325nc" localSheetId="0">'[8]lam-moi'!#REF!</definedName>
    <definedName name="ht325nc">'[8]lam-moi'!#REF!</definedName>
    <definedName name="ht325vl" localSheetId="0">'[8]lam-moi'!#REF!</definedName>
    <definedName name="ht325vl">'[8]lam-moi'!#REF!</definedName>
    <definedName name="ht37k" localSheetId="0">'[8]lam-moi'!#REF!</definedName>
    <definedName name="ht37k">'[8]lam-moi'!#REF!</definedName>
    <definedName name="ht37nc" localSheetId="0">'[8]lam-moi'!#REF!</definedName>
    <definedName name="ht37nc">'[8]lam-moi'!#REF!</definedName>
    <definedName name="ht50nc" localSheetId="0">'[8]lam-moi'!#REF!</definedName>
    <definedName name="ht50nc">'[8]lam-moi'!#REF!</definedName>
    <definedName name="ht50vl" localSheetId="0">'[8]lam-moi'!#REF!</definedName>
    <definedName name="ht50vl">'[8]lam-moi'!#REF!</definedName>
    <definedName name="HTHH" localSheetId="0">#REF!</definedName>
    <definedName name="HTHH">#REF!</definedName>
    <definedName name="htlm" hidden="1">{"'Sheet1'!$L$16"}</definedName>
    <definedName name="HTML_CodePage" hidden="1">950</definedName>
    <definedName name="HTML_Control" localSheetId="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0">#REF!</definedName>
    <definedName name="HTNC">#REF!</definedName>
    <definedName name="HTS">#N/A</definedName>
    <definedName name="HTU">#N/A</definedName>
    <definedName name="HTVL" localSheetId="0">#REF!</definedName>
    <definedName name="HTVL">#REF!</definedName>
    <definedName name="hu" hidden="1">{"'Sheet1'!$L$16"}</definedName>
    <definedName name="HUB">#N/A</definedName>
    <definedName name="hung">#N/A</definedName>
    <definedName name="huong">[118]XL4Poppy!$C$31</definedName>
    <definedName name="HUU" hidden="1">{"'Sheet1'!$L$16"}</definedName>
    <definedName name="huy" localSheetId="0" hidden="1">{"'Sheet1'!$L$16"}</definedName>
    <definedName name="huy" hidden="1">{"'Sheet1'!$L$16"}</definedName>
    <definedName name="HV">#N/A</definedName>
    <definedName name="hvac">#N/A</definedName>
    <definedName name="hvacctr">#N/A</definedName>
    <definedName name="hvacgis">#N/A</definedName>
    <definedName name="hvacgis4">#N/A</definedName>
    <definedName name="HVBC">#N/A</definedName>
    <definedName name="HVC">#N/A</definedName>
    <definedName name="HVL">#N/A</definedName>
    <definedName name="HVP">#N/A</definedName>
    <definedName name="hvt">#N/A</definedName>
    <definedName name="hvtb">#N/A</definedName>
    <definedName name="hvttt">#N/A</definedName>
    <definedName name="I" localSheetId="0">#REF!</definedName>
    <definedName name="I">#REF!</definedName>
    <definedName name="I_A">#N/A</definedName>
    <definedName name="I_B">#N/A</definedName>
    <definedName name="I_c">#N/A</definedName>
    <definedName name="I_p">#N/A</definedName>
    <definedName name="i0">#N/A</definedName>
    <definedName name="I2É6" localSheetId="0">[5]chitimc!#REF!</definedName>
    <definedName name="I2É6">[5]chitimc!#REF!</definedName>
    <definedName name="Ic">#N/A</definedName>
    <definedName name="Icoc">#N/A</definedName>
    <definedName name="IDLAB_COST" localSheetId="0">#REF!</definedName>
    <definedName name="IDLAB_COST">#REF!</definedName>
    <definedName name="ii">#N/A</definedName>
    <definedName name="II_A">#N/A</definedName>
    <definedName name="II_B">#N/A</definedName>
    <definedName name="II_c">#N/A</definedName>
    <definedName name="III_a">#N/A</definedName>
    <definedName name="III_B">#N/A</definedName>
    <definedName name="III_c">#N/A</definedName>
    <definedName name="IMPORT">#N/A</definedName>
    <definedName name="IND_LAB" localSheetId="0">#REF!</definedName>
    <definedName name="IND_LAB">#REF!</definedName>
    <definedName name="INDMANP" localSheetId="0">#REF!</definedName>
    <definedName name="INDMANP">#REF!</definedName>
    <definedName name="INF">#N/A</definedName>
    <definedName name="Ing">#N/A</definedName>
    <definedName name="INPUT">#N/A</definedName>
    <definedName name="INPUT1">#N/A</definedName>
    <definedName name="inputCosti">#N/A</definedName>
    <definedName name="inputLf">#N/A</definedName>
    <definedName name="inputWTP">#N/A</definedName>
    <definedName name="INT">#N/A</definedName>
    <definedName name="InteriorWork" localSheetId="0">'[54]DGchitiet '!#REF!</definedName>
    <definedName name="InteriorWork">'[54]DGchitiet '!#REF!</definedName>
    <definedName name="IO" localSheetId="0">'[1]COAT&amp;WRAP-QIOT-#3'!#REF!</definedName>
    <definedName name="IO">'[1]COAT&amp;WRAP-QIOT-#3'!#REF!</definedName>
    <definedName name="Ip">#N/A</definedName>
    <definedName name="IST">#N/A</definedName>
    <definedName name="it" localSheetId="0">[16]th¸mo!#REF!</definedName>
    <definedName name="it">[16]th¸mo!#REF!</definedName>
    <definedName name="itd1.5">#N/A</definedName>
    <definedName name="itdd1.5">#N/A</definedName>
    <definedName name="itddgoi">#N/A</definedName>
    <definedName name="itdg">#N/A</definedName>
    <definedName name="itdgoi">#N/A</definedName>
    <definedName name="ITEM">#N/A</definedName>
    <definedName name="ith1.5">#N/A</definedName>
    <definedName name="ithg">#N/A</definedName>
    <definedName name="ithgoi">#N/A</definedName>
    <definedName name="Iv">#N/A</definedName>
    <definedName name="IWTP">#N/A</definedName>
    <definedName name="ixy">#N/A</definedName>
    <definedName name="j" localSheetId="0">#REF!</definedName>
    <definedName name="j">#REF!</definedName>
    <definedName name="J.O">#N/A</definedName>
    <definedName name="J.O_GT">#N/A</definedName>
    <definedName name="j356C8" localSheetId="0">#REF!</definedName>
    <definedName name="j356C8">#REF!</definedName>
    <definedName name="J81j81">#N/A</definedName>
    <definedName name="jhnjnn">#N/A</definedName>
    <definedName name="jkghj">#N/A</definedName>
    <definedName name="Jxdam">#N/A</definedName>
    <definedName name="Jydam">#N/A</definedName>
    <definedName name="k" localSheetId="0">#REF!</definedName>
    <definedName name="k">#REF!</definedName>
    <definedName name="k_">#N/A</definedName>
    <definedName name="K_1" localSheetId="8">[119]!K_1</definedName>
    <definedName name="K_1">[119]!K_1</definedName>
    <definedName name="K_2" localSheetId="8">[119]!K_2</definedName>
    <definedName name="K_2">[119]!K_2</definedName>
    <definedName name="K_L">#N/A</definedName>
    <definedName name="k14s" localSheetId="0">[5]chitimc!#REF!</definedName>
    <definedName name="k14s">[5]chitimc!#REF!</definedName>
    <definedName name="k2b" localSheetId="0">#REF!</definedName>
    <definedName name="k2b">#REF!</definedName>
    <definedName name="KA">#N/A</definedName>
    <definedName name="KAE">#N/A</definedName>
    <definedName name="KAS">#N/A</definedName>
    <definedName name="kc">#N/A</definedName>
    <definedName name="kcdd">#N/A</definedName>
    <definedName name="kcg">#N/A</definedName>
    <definedName name="kcong" localSheetId="0">#REF!</definedName>
    <definedName name="kcong">#REF!</definedName>
    <definedName name="kdien">#N/A</definedName>
    <definedName name="KE_HOACH_VON_PHU_THU">#REF!</definedName>
    <definedName name="kecot">#N/A</definedName>
    <definedName name="kem">#REF!</definedName>
    <definedName name="KgBM">#N/A</definedName>
    <definedName name="Kgcot">#N/A</definedName>
    <definedName name="KgCTd4">#N/A</definedName>
    <definedName name="KgCTt4">#N/A</definedName>
    <definedName name="Kgdamd4">#N/A</definedName>
    <definedName name="Kgdamt4">#N/A</definedName>
    <definedName name="Kgmong">#N/A</definedName>
    <definedName name="KgNXOLdk">#N/A</definedName>
    <definedName name="Kgsan">#N/A</definedName>
    <definedName name="kh">#N/A</definedName>
    <definedName name="KH.2003">#N/A</definedName>
    <definedName name="KH.6TCN">#N/A</definedName>
    <definedName name="KH.QUY2">#N/A</definedName>
    <definedName name="KH.QUY3">#N/A</definedName>
    <definedName name="KH.T1">#N/A</definedName>
    <definedName name="KH.T2">#N/A</definedName>
    <definedName name="KH.T3">#N/A</definedName>
    <definedName name="KH.T4">#N/A</definedName>
    <definedName name="KH.T5">#N/A</definedName>
    <definedName name="KH.T6">#N/A</definedName>
    <definedName name="KH.T7">#N/A</definedName>
    <definedName name="KH_Chang" localSheetId="0">#REF!</definedName>
    <definedName name="KH_Chang">#REF!</definedName>
    <definedName name="khac">2</definedName>
    <definedName name="khac1">#N/A</definedName>
    <definedName name="khac2">#N/A</definedName>
    <definedName name="khai">[120]Sheet7!#REF!</definedName>
    <definedName name="khanang">#N/A</definedName>
    <definedName name="KHKQKD">#N/A</definedName>
    <definedName name="khla09" hidden="1">{"'Sheet1'!$L$16"}</definedName>
    <definedName name="KHldatcat">#N/A</definedName>
    <definedName name="khoan">'[14]he so'!$B$9</definedName>
    <definedName name="khoanda">#N/A</definedName>
    <definedName name="khoannhoi">#N/A</definedName>
    <definedName name="KHOI_LUONG_DAT_DAO_DAP" localSheetId="0">#REF!</definedName>
    <definedName name="KHOI_LUONG_DAT_DAO_DAP">#REF!</definedName>
    <definedName name="KHOILUONGTL">[121]TienLuong!$Q$7:$Q$2175</definedName>
    <definedName name="khong">#N/A</definedName>
    <definedName name="Khong_can_doi">#N/A</definedName>
    <definedName name="khongtruotgia" hidden="1">{"'Sheet1'!$L$16"}</definedName>
    <definedName name="KHTHUE">#N/A</definedName>
    <definedName name="KHTV.T3">#N/A</definedName>
    <definedName name="KHTV.T7">#N/A</definedName>
    <definedName name="Khung">#N/A</definedName>
    <definedName name="khvh09" hidden="1">{"'Sheet1'!$L$16"}</definedName>
    <definedName name="khvx09" hidden="1">{#N/A,#N/A,FALSE,"Chi tiÆt"}</definedName>
    <definedName name="KHYt09" hidden="1">{"'Sheet1'!$L$16"}</definedName>
    <definedName name="kich250">#N/A</definedName>
    <definedName name="kich500">#N/A</definedName>
    <definedName name="kiem">#N/A</definedName>
    <definedName name="Kiem_tra_trung_ten">#N/A</definedName>
    <definedName name="KINH_PHI_DEN_BU" localSheetId="0">#REF!</definedName>
    <definedName name="KINH_PHI_DEN_BU">#REF!</definedName>
    <definedName name="KINH_PHI_DZ0.4KV" localSheetId="0">#REF!</definedName>
    <definedName name="KINH_PHI_DZ0.4KV">#REF!</definedName>
    <definedName name="KINH_PHI_KHAO_SAT__LAP_BCNCKT__TKKTTC" localSheetId="0">#REF!</definedName>
    <definedName name="KINH_PHI_KHAO_SAT__LAP_BCNCKT__TKKTTC">#REF!</definedName>
    <definedName name="KINH_PHI_KHO_BAI" localSheetId="0">#REF!</definedName>
    <definedName name="KINH_PHI_KHO_BAI">#REF!</definedName>
    <definedName name="KINH_PHI_TBA" localSheetId="0">#REF!</definedName>
    <definedName name="KINH_PHI_TBA">#REF!</definedName>
    <definedName name="kipdien">#N/A</definedName>
    <definedName name="kj">#N/A</definedName>
    <definedName name="KKE_Sheet10_List">#N/A</definedName>
    <definedName name="KL.Thietke">#N/A</definedName>
    <definedName name="KL_C">[97]Sum!$F$1</definedName>
    <definedName name="kl_ME" localSheetId="0">#REF!</definedName>
    <definedName name="kl_ME">#REF!</definedName>
    <definedName name="KL1P">#N/A</definedName>
    <definedName name="KLC">#N/A</definedName>
    <definedName name="klctbb">#N/A</definedName>
    <definedName name="kldd1p" localSheetId="0">'[8]#REF'!#REF!</definedName>
    <definedName name="kldd1p">'[8]#REF'!#REF!</definedName>
    <definedName name="kldd3p" localSheetId="0">'[8]lam-moi'!#REF!</definedName>
    <definedName name="kldd3p">'[8]lam-moi'!#REF!</definedName>
    <definedName name="KLDL">#N/A</definedName>
    <definedName name="KLHH">#N/A</definedName>
    <definedName name="KLTHDN" localSheetId="0">#REF!</definedName>
    <definedName name="KLTHDN">#REF!</definedName>
    <definedName name="KLVANKHUON" localSheetId="0">#REF!</definedName>
    <definedName name="KLVANKHUON">#REF!</definedName>
    <definedName name="KLVLD">[122]ChiTietDZ!$I$8:$I$1296</definedName>
    <definedName name="KLVLD1">[122]VuaBT!$H$7:$H$63</definedName>
    <definedName name="klvt">#N/A</definedName>
    <definedName name="Kmc">#N/A</definedName>
    <definedName name="Kmd">#N/A</definedName>
    <definedName name="kmong" localSheetId="0">[8]giathanh1!#REF!</definedName>
    <definedName name="kmong">[8]giathanh1!#REF!</definedName>
    <definedName name="Knc">#N/A</definedName>
    <definedName name="Kncc">#N/A</definedName>
    <definedName name="Kncd">#N/A</definedName>
    <definedName name="Kng">#N/A</definedName>
    <definedName name="kno">[19]gVL!$Q$48</definedName>
    <definedName name="KÕ_ho_ch_Th_ng_10">#N/A</definedName>
    <definedName name="kp1ph" localSheetId="0">#REF!</definedName>
    <definedName name="kp1ph">#REF!</definedName>
    <definedName name="Ks">#N/A</definedName>
    <definedName name="ksbn" hidden="1">{"'Sheet1'!$L$16"}</definedName>
    <definedName name="kshn" hidden="1">{"'Sheet1'!$L$16"}</definedName>
    <definedName name="ksls" hidden="1">{"'Sheet1'!$L$16"}</definedName>
    <definedName name="KSTK" localSheetId="0">#REF!</definedName>
    <definedName name="KSTK">#REF!</definedName>
    <definedName name="ktc">#N/A</definedName>
    <definedName name="Kte">#N/A</definedName>
    <definedName name="KTHD" localSheetId="0">'[123]khung ten TD'!#REF!</definedName>
    <definedName name="KTHD">'[123]khung ten TD'!#REF!</definedName>
    <definedName name="KVC">#REF!</definedName>
    <definedName name="Kxc">#N/A</definedName>
    <definedName name="Kxp">#N/A</definedName>
    <definedName name="l" localSheetId="0">#REF!</definedName>
    <definedName name="l">#REF!</definedName>
    <definedName name="l_1">#N/A</definedName>
    <definedName name="L_mong" localSheetId="0">#REF!</definedName>
    <definedName name="L_mong">#REF!</definedName>
    <definedName name="l1d">#N/A</definedName>
    <definedName name="L63x6">5800</definedName>
    <definedName name="LABEL">#N/A</definedName>
    <definedName name="Laivay">#N/A</definedName>
    <definedName name="lan" localSheetId="0">#REF!</definedName>
    <definedName name="lan">#REF!</definedName>
    <definedName name="lancan">#N/A</definedName>
    <definedName name="langson" hidden="1">{"'Sheet1'!$L$16"}</definedName>
    <definedName name="lanhto" localSheetId="0">#REF!</definedName>
    <definedName name="lanhto">#REF!</definedName>
    <definedName name="LanTrai">#N/A</definedName>
    <definedName name="lao_keo_dam_cau">#N/A</definedName>
    <definedName name="LAP_DAT_TBA" localSheetId="0">#REF!</definedName>
    <definedName name="LAP_DAT_TBA">#REF!</definedName>
    <definedName name="Lap_dat_td">'[124]M 67'!$A$37:$F$40</definedName>
    <definedName name="lapa">'[22]CT Thang Mo'!$B$350:$H$350</definedName>
    <definedName name="lapb">'[22]CT Thang Mo'!$B$370:$H$370</definedName>
    <definedName name="lapc">'[22]CT Thang Mo'!$B$390:$H$390</definedName>
    <definedName name="Last_Row">IF([88]!Values_Entered,Header_Row+[88]!Number_of_Payments,Header_Row)</definedName>
    <definedName name="Lban">#N/A</definedName>
    <definedName name="LBR">#N/A</definedName>
    <definedName name="LBS_22">107800000</definedName>
    <definedName name="Lc">#N/A</definedName>
    <definedName name="LC5_total">#N/A</definedName>
    <definedName name="LC6_total">#N/A</definedName>
    <definedName name="Lcb">#N/A</definedName>
    <definedName name="lcc">#N/A</definedName>
    <definedName name="lcd">#N/A</definedName>
    <definedName name="Lcot">#N/A</definedName>
    <definedName name="lct">#N/A</definedName>
    <definedName name="LDAM">#N/A</definedName>
    <definedName name="Ldatcat">#N/A</definedName>
    <definedName name="Ldi">#N/A</definedName>
    <definedName name="LDIM">#N/A</definedName>
    <definedName name="Ldinh">#N/A</definedName>
    <definedName name="Lg">#N/A</definedName>
    <definedName name="LG_CB_N1">#N/A</definedName>
    <definedName name="lh">#N/A</definedName>
    <definedName name="LIET_KE_VI_TRI_DZ0.4KV" localSheetId="0">#REF!</definedName>
    <definedName name="LIET_KE_VI_TRI_DZ0.4KV">#REF!</definedName>
    <definedName name="LIET_KE_VI_TRI_DZ22KV" localSheetId="0">#REF!</definedName>
    <definedName name="LIET_KE_VI_TRI_DZ22KV">#REF!</definedName>
    <definedName name="line15">#N/A</definedName>
    <definedName name="list">#N/A</definedName>
    <definedName name="lk" hidden="1">#N/A</definedName>
    <definedName name="LK.T2">#N/A</definedName>
    <definedName name="LK.T3">#N/A</definedName>
    <definedName name="LK.T4">#N/A</definedName>
    <definedName name="LK.T5">#N/A</definedName>
    <definedName name="LK.T6">#N/A</definedName>
    <definedName name="LK_hathe" localSheetId="0">#REF!</definedName>
    <definedName name="LK_hathe">#REF!</definedName>
    <definedName name="Lmk" localSheetId="0">#REF!</definedName>
    <definedName name="Lmk">#REF!</definedName>
    <definedName name="Lmong">#N/A</definedName>
    <definedName name="Lms">#N/A</definedName>
    <definedName name="Lmt">#N/A</definedName>
    <definedName name="LN">#N/A</definedName>
    <definedName name="Lnsc">#REF!</definedName>
    <definedName name="lntt" localSheetId="0">#REF!</definedName>
    <definedName name="lntt">#REF!</definedName>
    <definedName name="Lo">#N/A</definedName>
    <definedName name="LoadData">#N/A</definedName>
    <definedName name="LoadingData">#N/A</definedName>
    <definedName name="loai">#N/A</definedName>
    <definedName name="LoÁi_BQL">#N/A</definedName>
    <definedName name="LoÁi_CT">#N/A</definedName>
    <definedName name="LOAI_DUONG">#N/A</definedName>
    <definedName name="Loai_TD" localSheetId="0">#REF!</definedName>
    <definedName name="Loai_TD">#REF!</definedName>
    <definedName name="LoaixeH">#N/A</definedName>
    <definedName name="LoaixeXB">#N/A</definedName>
    <definedName name="lón1">#N/A</definedName>
    <definedName name="lón4">#N/A</definedName>
    <definedName name="long">#N/A</definedName>
    <definedName name="LOOP">#N/A</definedName>
    <definedName name="LPTDDT">#N/A</definedName>
    <definedName name="LPTDTK">#N/A</definedName>
    <definedName name="LRMC">#N/A</definedName>
    <definedName name="lrung">#N/A</definedName>
    <definedName name="Lthan">#N/A</definedName>
    <definedName name="ltre">#N/A</definedName>
    <definedName name="lulop16">#N/A</definedName>
    <definedName name="luoichanrac">#N/A</definedName>
    <definedName name="luoncap">#N/A</definedName>
    <definedName name="lurung16">#N/A</definedName>
    <definedName name="luthep10">#N/A</definedName>
    <definedName name="Luy.ke.30.11">#N/A</definedName>
    <definedName name="Luy.ke.31.10">#N/A</definedName>
    <definedName name="lv..">#N/A</definedName>
    <definedName name="lVC">#REF!</definedName>
    <definedName name="lvr..">#N/A</definedName>
    <definedName name="lvt">#N/A</definedName>
    <definedName name="M">'[125]kinh phí XD'!$E$11</definedName>
    <definedName name="M_CSCT">#N/A</definedName>
    <definedName name="M_TD">#N/A</definedName>
    <definedName name="M0.4" localSheetId="0">#REF!</definedName>
    <definedName name="M0.4">#REF!</definedName>
    <definedName name="M10.1">#N/A</definedName>
    <definedName name="M10.1a">#N/A</definedName>
    <definedName name="M10.2">#N/A</definedName>
    <definedName name="M10.2a">#N/A</definedName>
    <definedName name="M102bnnc" localSheetId="0">'[126]CHITIET VL-NC-TT1p'!#REF!</definedName>
    <definedName name="M102bnnc">'[126]CHITIET VL-NC-TT1p'!#REF!</definedName>
    <definedName name="M102bnvl" localSheetId="0">'[126]CHITIET VL-NC-TT1p'!#REF!</definedName>
    <definedName name="M102bnvl">'[126]CHITIET VL-NC-TT1p'!#REF!</definedName>
    <definedName name="m10aamtc" localSheetId="0">[127]HT!#REF!</definedName>
    <definedName name="m10aamtc">[127]HT!#REF!</definedName>
    <definedName name="M10aanc" localSheetId="0">'[128]CHITIET VL-NC-TT -1p'!#REF!</definedName>
    <definedName name="M10aanc">'[128]CHITIET VL-NC-TT -1p'!#REF!</definedName>
    <definedName name="M10aavc" localSheetId="0">'[129]CHITIET VL-NC-TT -1p'!#REF!</definedName>
    <definedName name="M10aavc">'[129]CHITIET VL-NC-TT -1p'!#REF!</definedName>
    <definedName name="M10aavl" localSheetId="0">'[128]CHITIET VL-NC-TT -1p'!#REF!</definedName>
    <definedName name="M10aavl">'[128]CHITIET VL-NC-TT -1p'!#REF!</definedName>
    <definedName name="m10anc" localSheetId="0">'[8]lam-moi'!#REF!</definedName>
    <definedName name="m10anc">'[8]lam-moi'!#REF!</definedName>
    <definedName name="m10avl" localSheetId="0">'[8]lam-moi'!#REF!</definedName>
    <definedName name="m10avl">'[8]lam-moi'!#REF!</definedName>
    <definedName name="M10banc" localSheetId="0">'[126]CHITIET VL-NC-TT1p'!#REF!</definedName>
    <definedName name="M10banc">'[126]CHITIET VL-NC-TT1p'!#REF!</definedName>
    <definedName name="M10bavl" localSheetId="0">'[126]CHITIET VL-NC-TT1p'!#REF!</definedName>
    <definedName name="M10bavl">'[126]CHITIET VL-NC-TT1p'!#REF!</definedName>
    <definedName name="M122bnnc">'[130]CHITIET VL-NC'!$G$141</definedName>
    <definedName name="M122bnvl">'[130]CHITIET VL-NC'!$G$136</definedName>
    <definedName name="m12aanc" localSheetId="0">'[8]lam-moi'!#REF!</definedName>
    <definedName name="m12aanc">'[8]lam-moi'!#REF!</definedName>
    <definedName name="M12aavl" localSheetId="0">#REF!</definedName>
    <definedName name="M12aavl">#REF!</definedName>
    <definedName name="m12anc" localSheetId="0">'[8]lam-moi'!#REF!</definedName>
    <definedName name="m12anc">'[8]lam-moi'!#REF!</definedName>
    <definedName name="m12avl" localSheetId="0">'[8]lam-moi'!#REF!</definedName>
    <definedName name="m12avl">'[8]lam-moi'!#REF!</definedName>
    <definedName name="M12ba3p" localSheetId="0">#REF!</definedName>
    <definedName name="M12ba3p">#REF!</definedName>
    <definedName name="M12banc" localSheetId="0">'[126]CHITIET VL-NC-TT1p'!#REF!</definedName>
    <definedName name="M12banc">'[126]CHITIET VL-NC-TT1p'!#REF!</definedName>
    <definedName name="M12bavl" localSheetId="0">'[126]CHITIET VL-NC-TT1p'!#REF!</definedName>
    <definedName name="M12bavl">'[126]CHITIET VL-NC-TT1p'!#REF!</definedName>
    <definedName name="M12bb1p" localSheetId="0">#REF!</definedName>
    <definedName name="M12bb1p">#REF!</definedName>
    <definedName name="M12bbnc">'[130]CHITIET VL-NC'!$G$107</definedName>
    <definedName name="M12bbvl">'[130]CHITIET VL-NC'!$G$103</definedName>
    <definedName name="M12bnnc" localSheetId="0">'[86]CHITIET VL-NC-TT-3p'!#REF!</definedName>
    <definedName name="M12bnnc">'[86]CHITIET VL-NC-TT-3p'!#REF!</definedName>
    <definedName name="M12bnvl" localSheetId="0">'[86]CHITIET VL-NC-TT-3p'!#REF!</definedName>
    <definedName name="M12bnvl">'[86]CHITIET VL-NC-TT-3p'!#REF!</definedName>
    <definedName name="M12cbnc">'[130]CHITIET VL-NC'!$G$222</definedName>
    <definedName name="M12cbvl">'[130]CHITIET VL-NC'!$G$217</definedName>
    <definedName name="M142bnnc">'[130]CHITIET VL-NC'!$G$162</definedName>
    <definedName name="M142bnvl">'[130]CHITIET VL-NC'!$G$157</definedName>
    <definedName name="M14bb1p" localSheetId="0">#REF!</definedName>
    <definedName name="M14bb1p">#REF!</definedName>
    <definedName name="M14bbnc">'[130]CHITIET VL-NC'!$G$124</definedName>
    <definedName name="M14bbvc" localSheetId="0">'[86]CHITIET VL-NC-TT -1p'!#REF!</definedName>
    <definedName name="M14bbvc">'[86]CHITIET VL-NC-TT -1p'!#REF!</definedName>
    <definedName name="M14bbvl">'[130]CHITIET VL-NC'!$G$120</definedName>
    <definedName name="M8a" localSheetId="0">#REF!</definedName>
    <definedName name="M8a">#REF!</definedName>
    <definedName name="M8aa" localSheetId="0">#REF!</definedName>
    <definedName name="M8aa">#REF!</definedName>
    <definedName name="m8aanc" localSheetId="0">#REF!</definedName>
    <definedName name="m8aanc">#REF!</definedName>
    <definedName name="m8aavl" localSheetId="0">#REF!</definedName>
    <definedName name="m8aavl">#REF!</definedName>
    <definedName name="m8amtc" localSheetId="0">[127]HT!#REF!</definedName>
    <definedName name="m8amtc">[127]HT!#REF!</definedName>
    <definedName name="m8anc" localSheetId="0">'[8]lam-moi'!#REF!</definedName>
    <definedName name="m8anc">'[8]lam-moi'!#REF!</definedName>
    <definedName name="m8avl" localSheetId="0">'[8]lam-moi'!#REF!</definedName>
    <definedName name="m8avl">'[8]lam-moi'!#REF!</definedName>
    <definedName name="ma">#REF!</definedName>
    <definedName name="Ma3pnc" localSheetId="0">#REF!</definedName>
    <definedName name="Ma3pnc">#REF!</definedName>
    <definedName name="Ma3pvl" localSheetId="0">#REF!</definedName>
    <definedName name="Ma3pvl">#REF!</definedName>
    <definedName name="Maa3pnc" localSheetId="0">#REF!</definedName>
    <definedName name="Maa3pnc">#REF!</definedName>
    <definedName name="Maa3pvl" localSheetId="0">#REF!</definedName>
    <definedName name="Maa3pvl">#REF!</definedName>
    <definedName name="macbt">#N/A</definedName>
    <definedName name="MACRO">#N/A</definedName>
    <definedName name="Macro2">#N/A</definedName>
    <definedName name="MACTANG_BD">#N/A</definedName>
    <definedName name="MACTANG_HT_BD">#N/A</definedName>
    <definedName name="MACTANG_HT_KT">#N/A</definedName>
    <definedName name="MACTANG_KT">#N/A</definedName>
    <definedName name="MADONGIA">[121]TienLuong!$F$6:$F$2175</definedName>
    <definedName name="mahang">#N/A</definedName>
    <definedName name="mahang_tondk">#N/A</definedName>
    <definedName name="mahieu">#N/A</definedName>
    <definedName name="MAJ_CON_EQP" localSheetId="0">#REF!</definedName>
    <definedName name="MAJ_CON_EQP">#REF!</definedName>
    <definedName name="MaMay_Q">#N/A</definedName>
    <definedName name="Masonry" localSheetId="0">'[54]DGchitiet '!#REF!</definedName>
    <definedName name="Masonry">'[54]DGchitiet '!#REF!</definedName>
    <definedName name="MAT" localSheetId="0">'[1]COAT&amp;WRAP-QIOT-#3'!#REF!</definedName>
    <definedName name="MAT">'[1]COAT&amp;WRAP-QIOT-#3'!#REF!</definedName>
    <definedName name="Mat_cau">#N/A</definedName>
    <definedName name="matit">[33]gvl!$Q$69</definedName>
    <definedName name="MAVANKHUON" localSheetId="0">#REF!</definedName>
    <definedName name="MAVANKHUON">#REF!</definedName>
    <definedName name="MaViet">#N/A</definedName>
    <definedName name="MAVL">'[131]Dinh Muc VT'!$F$4:$F$848</definedName>
    <definedName name="MAVLD">[122]ChiTietDZ!$D$8:$D$1296</definedName>
    <definedName name="MAVLD1">[122]VuaBT!$B$7:$B$63</definedName>
    <definedName name="MAVLTHDN" localSheetId="0">#REF!</definedName>
    <definedName name="MAVLTHDN">#REF!</definedName>
    <definedName name="maybua">#N/A</definedName>
    <definedName name="maycay">#N/A</definedName>
    <definedName name="maykhoan">#N/A</definedName>
    <definedName name="maythepnaphl">#N/A</definedName>
    <definedName name="mayui">#N/A</definedName>
    <definedName name="mayui110">#N/A</definedName>
    <definedName name="mazut">'[14]he so'!$B$14</definedName>
    <definedName name="mb">#N/A</definedName>
    <definedName name="Mba1p" localSheetId="0">#REF!</definedName>
    <definedName name="Mba1p">#REF!</definedName>
    <definedName name="Mba3p" localSheetId="0">#REF!</definedName>
    <definedName name="Mba3p">#REF!</definedName>
    <definedName name="mbangtai10">#N/A</definedName>
    <definedName name="mbangtai100">#N/A</definedName>
    <definedName name="mbangtai15">#N/A</definedName>
    <definedName name="mbangtai150">#N/A</definedName>
    <definedName name="mbangtai25">#N/A</definedName>
    <definedName name="Mbb3p" localSheetId="0">#REF!</definedName>
    <definedName name="Mbb3p">#REF!</definedName>
    <definedName name="Mbn1p">'[132]TDTKP (2)'!$L$290</definedName>
    <definedName name="MBnc" localSheetId="0">'[86]CHITIET VL-NC-TT-3p'!#REF!</definedName>
    <definedName name="MBnc">'[86]CHITIET VL-NC-TT-3p'!#REF!</definedName>
    <definedName name="mbombtth50">#N/A</definedName>
    <definedName name="mbombtth60">#N/A</definedName>
    <definedName name="mbomdien0.55">#N/A</definedName>
    <definedName name="mbomdien0.75">#N/A</definedName>
    <definedName name="mbomdien1.1">#N/A</definedName>
    <definedName name="mbomdien1.5">#N/A</definedName>
    <definedName name="mbomdien10">#N/A</definedName>
    <definedName name="mbomdien113">#N/A</definedName>
    <definedName name="mbomdien14">#N/A</definedName>
    <definedName name="mbomdien2">#N/A</definedName>
    <definedName name="mbomdien2.8">#N/A</definedName>
    <definedName name="mbomdien20">#N/A</definedName>
    <definedName name="mbomdien22">#N/A</definedName>
    <definedName name="mbomdien28">#N/A</definedName>
    <definedName name="mbomdien30">#N/A</definedName>
    <definedName name="mbomdien4">#N/A</definedName>
    <definedName name="mbomdien4.5">#N/A</definedName>
    <definedName name="mbomdien40">#N/A</definedName>
    <definedName name="mbomdien50">#N/A</definedName>
    <definedName name="mbomdien55">#N/A</definedName>
    <definedName name="mbomdien7">#N/A</definedName>
    <definedName name="mbomdien75">#N/A</definedName>
    <definedName name="mbomth10">#N/A</definedName>
    <definedName name="mbomth100">#N/A</definedName>
    <definedName name="mbomth15">#N/A</definedName>
    <definedName name="mbomth150">#N/A</definedName>
    <definedName name="mbomth20">#N/A</definedName>
    <definedName name="mbomth37">#N/A</definedName>
    <definedName name="mbomth45">#N/A</definedName>
    <definedName name="mbomth5">#N/A</definedName>
    <definedName name="mbomth5.5">#N/A</definedName>
    <definedName name="mbomth7">#N/A</definedName>
    <definedName name="mbomth7.5">#N/A</definedName>
    <definedName name="mbomth75">#N/A</definedName>
    <definedName name="mbomthxang3">#N/A</definedName>
    <definedName name="mbomthxang4">#N/A</definedName>
    <definedName name="mbomthxang6">#N/A</definedName>
    <definedName name="mbomthxang7">#N/A</definedName>
    <definedName name="mbomthxang8">#N/A</definedName>
    <definedName name="mbomvua2">#N/A</definedName>
    <definedName name="mbomvua4">#N/A</definedName>
    <definedName name="mbomvua6">#N/A</definedName>
    <definedName name="mbomvua9">#N/A</definedName>
    <definedName name="mbt">#N/A</definedName>
    <definedName name="mbuacankhi1.5">#N/A</definedName>
    <definedName name="mbuadcocnoi2.5">#N/A</definedName>
    <definedName name="mbuadray1.2">#N/A</definedName>
    <definedName name="mbuadray1.8">#N/A</definedName>
    <definedName name="mbuadray2.2">#N/A</definedName>
    <definedName name="mbuadray2.5">#N/A</definedName>
    <definedName name="mbuadray3.5">#N/A</definedName>
    <definedName name="mbuarung170">#N/A</definedName>
    <definedName name="mbuarung40">#N/A</definedName>
    <definedName name="mbuarung50">#N/A</definedName>
    <definedName name="mbuarungccatth60">#N/A</definedName>
    <definedName name="mbuathbx0.6">#N/A</definedName>
    <definedName name="mbuathbx1.2">#N/A</definedName>
    <definedName name="mbuathbx1.8">#N/A</definedName>
    <definedName name="mbuathbx3.5">#N/A</definedName>
    <definedName name="mbuathbx4.5">#N/A</definedName>
    <definedName name="MBvl" localSheetId="0">'[86]CHITIET VL-NC-TT-3p'!#REF!</definedName>
    <definedName name="MBvl">'[86]CHITIET VL-NC-TT-3p'!#REF!</definedName>
    <definedName name="mc" localSheetId="0">#REF!</definedName>
    <definedName name="mc">#REF!</definedName>
    <definedName name="mc1.5">#N/A</definedName>
    <definedName name="mc1.5s7">#N/A</definedName>
    <definedName name="mcambactham1">#N/A</definedName>
    <definedName name="mcano30">#N/A</definedName>
    <definedName name="mcano75">#N/A</definedName>
    <definedName name="mcap1g10">#N/A</definedName>
    <definedName name="mcap1g16">#N/A</definedName>
    <definedName name="mcap1g25">#N/A</definedName>
    <definedName name="mcap1g9">#N/A</definedName>
    <definedName name="mcatdot2.8">#N/A</definedName>
    <definedName name="mcatong5">#N/A</definedName>
    <definedName name="mcatton15">#N/A</definedName>
    <definedName name="mcatuonthep5">#N/A</definedName>
    <definedName name="mcaulongmon10">#N/A</definedName>
    <definedName name="mcaulongmon30">#N/A</definedName>
    <definedName name="mcaulongmon60">#N/A</definedName>
    <definedName name="mcauray20">#N/A</definedName>
    <definedName name="mcauray25">#N/A</definedName>
    <definedName name="mcayxoidk108">#N/A</definedName>
    <definedName name="mcayxoidk60">#N/A</definedName>
    <definedName name="mcayxoidk80">#N/A</definedName>
    <definedName name="mcbt">#N/A</definedName>
    <definedName name="mccaubh10">#N/A</definedName>
    <definedName name="mccaubh16">#N/A</definedName>
    <definedName name="mccaubh25">#N/A</definedName>
    <definedName name="mccaubh3">#N/A</definedName>
    <definedName name="mccaubh4">#N/A</definedName>
    <definedName name="mccaubh40">#N/A</definedName>
    <definedName name="mccaubh5">#N/A</definedName>
    <definedName name="mccaubh6">#N/A</definedName>
    <definedName name="mccaubh65">#N/A</definedName>
    <definedName name="mccaubh7">#N/A</definedName>
    <definedName name="mccaubh8">#N/A</definedName>
    <definedName name="mccaubh90">#N/A</definedName>
    <definedName name="mccaubx10">#N/A</definedName>
    <definedName name="mccaubx100">#N/A</definedName>
    <definedName name="mccaubx16">#N/A</definedName>
    <definedName name="mccaubx25">#N/A</definedName>
    <definedName name="mccaubx28">#N/A</definedName>
    <definedName name="mccaubx40">#N/A</definedName>
    <definedName name="mccaubx5">#N/A</definedName>
    <definedName name="mccaubx50">#N/A</definedName>
    <definedName name="mccaubx63">#N/A</definedName>
    <definedName name="mccaubx7">#N/A</definedName>
    <definedName name="mccauladam60">#N/A</definedName>
    <definedName name="mccaunoi100">#N/A</definedName>
    <definedName name="mccaunoi30">#N/A</definedName>
    <definedName name="mccauthap10">#N/A</definedName>
    <definedName name="mccauthap12">#N/A</definedName>
    <definedName name="mccauthap15">#N/A</definedName>
    <definedName name="mccauthap20">#N/A</definedName>
    <definedName name="mccauthap25">#N/A</definedName>
    <definedName name="mccauthap3">#N/A</definedName>
    <definedName name="mccauthap30">#N/A</definedName>
    <definedName name="mccauthap40">#N/A</definedName>
    <definedName name="mccauthap5">#N/A</definedName>
    <definedName name="mccauthap50">#N/A</definedName>
    <definedName name="mccauthap8">#N/A</definedName>
    <definedName name="mccautnhi0.5">#N/A</definedName>
    <definedName name="mcgd">#N/A</definedName>
    <definedName name="mcgds7">#N/A</definedName>
    <definedName name="Mcom_I">#N/A</definedName>
    <definedName name="Mcr">#N/A</definedName>
    <definedName name="mcuakl1.7">#N/A</definedName>
    <definedName name="mdamban0.4">#N/A</definedName>
    <definedName name="mdamban0.6">#N/A</definedName>
    <definedName name="mdamban0.8">#N/A</definedName>
    <definedName name="mdamban1">#N/A</definedName>
    <definedName name="mdambhdkbx12.5">#N/A</definedName>
    <definedName name="mdambhdkbx18">#N/A</definedName>
    <definedName name="mdambhdkbx25">#N/A</definedName>
    <definedName name="mdambhdkbx26.5">#N/A</definedName>
    <definedName name="mdambhdkbx9">#N/A</definedName>
    <definedName name="mdambhth16">#N/A</definedName>
    <definedName name="mdambhth17.5">#N/A</definedName>
    <definedName name="mdambhth25">#N/A</definedName>
    <definedName name="mdambthepth10">#N/A</definedName>
    <definedName name="mdambthepth12.2">#N/A</definedName>
    <definedName name="mdambthepth13">#N/A</definedName>
    <definedName name="mdambthepth14.5">#N/A</definedName>
    <definedName name="mdambthepth15.5">#N/A</definedName>
    <definedName name="mdambthepth8.5">#N/A</definedName>
    <definedName name="mdamcanh1">#N/A</definedName>
    <definedName name="mdamccdk5.5">#N/A</definedName>
    <definedName name="mdamccdk9">#N/A</definedName>
    <definedName name="mdamdatct60">#N/A</definedName>
    <definedName name="mdamdatct80">#N/A</definedName>
    <definedName name="mdamdui0.6">#N/A</definedName>
    <definedName name="mdamdui0.8">#N/A</definedName>
    <definedName name="mdamdui1">#N/A</definedName>
    <definedName name="mdamdui1.5">#N/A</definedName>
    <definedName name="mdamdui2.8">#N/A</definedName>
    <definedName name="mdamrung15">#N/A</definedName>
    <definedName name="mdamrung18">#N/A</definedName>
    <definedName name="mdamrung8">#N/A</definedName>
    <definedName name="mdao1gbh0.15">#N/A</definedName>
    <definedName name="mdao1gbh0.25">#N/A</definedName>
    <definedName name="mdao1gbh0.30">#N/A</definedName>
    <definedName name="mdao1gbh0.35">#N/A</definedName>
    <definedName name="mdao1gbh0.40">#N/A</definedName>
    <definedName name="mdao1gbh0.65">#N/A</definedName>
    <definedName name="mdao1gbh0.75">#N/A</definedName>
    <definedName name="mdao1gbh1.25">#N/A</definedName>
    <definedName name="mdao1gbx0.22">#N/A</definedName>
    <definedName name="mdao1gbx0.25">#N/A</definedName>
    <definedName name="mdao1gbx0.30">#N/A</definedName>
    <definedName name="mdao1gbx0.35">#N/A</definedName>
    <definedName name="mdao1gbx0.40">#N/A</definedName>
    <definedName name="mdao1gbx0.50">#N/A</definedName>
    <definedName name="mdao1gbx0.65">#N/A</definedName>
    <definedName name="mdao1gbx1.00">#N/A</definedName>
    <definedName name="mdao1gbx1.20">#N/A</definedName>
    <definedName name="mdao1gbx1.25">#N/A</definedName>
    <definedName name="mdao1gbx1.60">#N/A</definedName>
    <definedName name="mdao1gbx2.00">#N/A</definedName>
    <definedName name="mdao1gbx2.50">#N/A</definedName>
    <definedName name="mdao1gbx4.00">#N/A</definedName>
    <definedName name="mdao1gbx4.60">#N/A</definedName>
    <definedName name="mdao1gbx5.00">#N/A</definedName>
    <definedName name="MDBT">#N/A</definedName>
    <definedName name="Mdls">#N/A</definedName>
    <definedName name="Mdls_">#N/A</definedName>
    <definedName name="Mdnc">#N/A</definedName>
    <definedName name="MDT">#N/A</definedName>
    <definedName name="MDTa">#N/A</definedName>
    <definedName name="me">#N/A</definedName>
    <definedName name="Mè_A1">#N/A</definedName>
    <definedName name="Mè_A2">#N/A</definedName>
    <definedName name="MENU1">#N/A</definedName>
    <definedName name="MENUVIEW">#N/A</definedName>
    <definedName name="mepcocsau1">#N/A</definedName>
    <definedName name="mepcoctr100">#N/A</definedName>
    <definedName name="mepcoctr60">#N/A</definedName>
    <definedName name="MESSAGE">#N/A</definedName>
    <definedName name="MESSAGE1">#N/A</definedName>
    <definedName name="MESSAGE2">#N/A</definedName>
    <definedName name="METAL">#N/A</definedName>
    <definedName name="MetalWork" localSheetId="0">'[54]DGchitiet '!#REF!</definedName>
    <definedName name="MetalWork">'[54]DGchitiet '!#REF!</definedName>
    <definedName name="MF" localSheetId="0">'[1]COAT&amp;WRAP-QIOT-#3'!#REF!</definedName>
    <definedName name="MF">'[1]COAT&amp;WRAP-QIOT-#3'!#REF!</definedName>
    <definedName name="MG_A" localSheetId="0">#REF!</definedName>
    <definedName name="MG_A">#REF!</definedName>
    <definedName name="mgh" localSheetId="0">[133]dtxl!#REF!</definedName>
    <definedName name="mgh">[133]dtxl!#REF!</definedName>
    <definedName name="mh0">#N/A</definedName>
    <definedName name="mhan1chieu40">#N/A</definedName>
    <definedName name="mhan1chieu50">#N/A</definedName>
    <definedName name="mhancatnuoc124">#N/A</definedName>
    <definedName name="mhand10.2">#N/A</definedName>
    <definedName name="mhand27.5">#N/A</definedName>
    <definedName name="mhand4">#N/A</definedName>
    <definedName name="mhanhoi1000">#N/A</definedName>
    <definedName name="mhanhoi2000">#N/A</definedName>
    <definedName name="mhanxang20">#N/A</definedName>
    <definedName name="mhanxang9">#N/A</definedName>
    <definedName name="mhanxchieu23">#N/A</definedName>
    <definedName name="mhanxchieu29.2">#N/A</definedName>
    <definedName name="mhanxchieu33.5">#N/A</definedName>
    <definedName name="mhd" localSheetId="0">[16]th¸mo!#REF!</definedName>
    <definedName name="mhd">[16]th¸mo!#REF!</definedName>
    <definedName name="MINH">#N/A</definedName>
    <definedName name="minh_1">#N/A</definedName>
    <definedName name="minh_mtk">#N/A</definedName>
    <definedName name="MiscellaneousWork" localSheetId="0">'[54]DGchitiet '!#REF!</definedName>
    <definedName name="MiscellaneousWork">'[54]DGchitiet '!#REF!</definedName>
    <definedName name="mkcnGPS15">#N/A</definedName>
    <definedName name="mkcnTRC15">#N/A</definedName>
    <definedName name="mkcnVRM">#N/A</definedName>
    <definedName name="mkeobh165">#N/A</definedName>
    <definedName name="mkeobh215">#N/A</definedName>
    <definedName name="mkeobh28">#N/A</definedName>
    <definedName name="mkeobh40">#N/A</definedName>
    <definedName name="mkeobh50">#N/A</definedName>
    <definedName name="mkeobh55">#N/A</definedName>
    <definedName name="mkeobh60">#N/A</definedName>
    <definedName name="mkeobh80">#N/A</definedName>
    <definedName name="mkeobx108">#N/A</definedName>
    <definedName name="mkeobx130">#N/A</definedName>
    <definedName name="mkeobx45">#N/A</definedName>
    <definedName name="mkeobx54">#N/A</definedName>
    <definedName name="mkeobx60">#N/A</definedName>
    <definedName name="mkeobx75">#N/A</definedName>
    <definedName name="mkhoanbttay24">#N/A</definedName>
    <definedName name="mkhoanbttay30">#N/A</definedName>
    <definedName name="mkhoanbttay38">#N/A</definedName>
    <definedName name="mkhoanbttay40">#N/A</definedName>
    <definedName name="mkhoandatay30">#N/A</definedName>
    <definedName name="mkhoandatay42">#N/A</definedName>
    <definedName name="mkhoandung4.5">#N/A</definedName>
    <definedName name="mkhoansattay13">#N/A</definedName>
    <definedName name="mkhoanxoayth110">#N/A</definedName>
    <definedName name="mkhoanxoayth95">#N/A</definedName>
    <definedName name="mkichck18">#N/A</definedName>
    <definedName name="mkichck250">#N/A</definedName>
    <definedName name="mkichday60">#N/A</definedName>
    <definedName name="mkichnang100">#N/A</definedName>
    <definedName name="mkichnang250">#N/A</definedName>
    <definedName name="mkichnang500">#N/A</definedName>
    <definedName name="mlan">#N/A</definedName>
    <definedName name="Mlc_">#N/A</definedName>
    <definedName name="Mlls">#N/A</definedName>
    <definedName name="Mlls_">#N/A</definedName>
    <definedName name="mluoncap15">#N/A</definedName>
    <definedName name="mmai2.7">#N/A</definedName>
    <definedName name="mmm" localSheetId="0">[8]giathanh1!#REF!</definedName>
    <definedName name="mmm">[8]giathanh1!#REF!</definedName>
    <definedName name="MN" localSheetId="0">#REF!</definedName>
    <definedName name="MN">#REF!</definedName>
    <definedName name="mnenkhid102">#N/A</definedName>
    <definedName name="mnenkhid120">#N/A</definedName>
    <definedName name="mnenkhid1200">#N/A</definedName>
    <definedName name="mnenkhid200">#N/A</definedName>
    <definedName name="mnenkhid240">#N/A</definedName>
    <definedName name="mnenkhid300">#N/A</definedName>
    <definedName name="mnenkhid360">#N/A</definedName>
    <definedName name="mnenkhid5.5">#N/A</definedName>
    <definedName name="mnenkhid540">#N/A</definedName>
    <definedName name="mnenkhid600">#N/A</definedName>
    <definedName name="mnenkhid660">#N/A</definedName>
    <definedName name="mnenkhid75">#N/A</definedName>
    <definedName name="mnenkhidien10">#N/A</definedName>
    <definedName name="mnenkhidien150">#N/A</definedName>
    <definedName name="mnenkhidien216">#N/A</definedName>
    <definedName name="mnenkhidien22">#N/A</definedName>
    <definedName name="mnenkhidien270">#N/A</definedName>
    <definedName name="mnenkhidien30">#N/A</definedName>
    <definedName name="mnenkhidien300">#N/A</definedName>
    <definedName name="mnenkhidien5">#N/A</definedName>
    <definedName name="mnenkhidien56">#N/A</definedName>
    <definedName name="mnenkhidien600">#N/A</definedName>
    <definedName name="mnenkhixang11">#N/A</definedName>
    <definedName name="mnenkhixang120">#N/A</definedName>
    <definedName name="mnenkhixang200">#N/A</definedName>
    <definedName name="mnenkhixang25">#N/A</definedName>
    <definedName name="mnenkhixang3">#N/A</definedName>
    <definedName name="mnenkhixang300">#N/A</definedName>
    <definedName name="mnenkhixang40">#N/A</definedName>
    <definedName name="mnenkhixang600">#N/A</definedName>
    <definedName name="Mnet_I">#N/A</definedName>
    <definedName name="mnghiendad25">#N/A</definedName>
    <definedName name="mnghiendadd20">#N/A</definedName>
    <definedName name="mnghiendadd6">#N/A</definedName>
    <definedName name="mnghiendatho14">#N/A</definedName>
    <definedName name="mnghiendatho200">#N/A</definedName>
    <definedName name="mnhogcaydk100">#N/A</definedName>
    <definedName name="mnhogcaydk54">#N/A</definedName>
    <definedName name="mnhogcaydk75">#N/A</definedName>
    <definedName name="MNHT">#N/A</definedName>
    <definedName name="mnkhi">#N/A</definedName>
    <definedName name="MNTC">#N/A</definedName>
    <definedName name="mo" hidden="1">{"'Sheet1'!$L$16"}</definedName>
    <definedName name="MODIFY">#N/A</definedName>
    <definedName name="Module1.giagoc" localSheetId="8">[85]!Module1.giagoc</definedName>
    <definedName name="Module1.giagoc">[85]!Module1.giagoc</definedName>
    <definedName name="Module1.giatamtinh" localSheetId="8">[85]!Module1.giatamtinh</definedName>
    <definedName name="Module1.giatamtinh">[85]!Module1.giatamtinh</definedName>
    <definedName name="moi" hidden="1">{"'Sheet1'!$L$16"}</definedName>
    <definedName name="mongbang" localSheetId="0">#REF!</definedName>
    <definedName name="mongbang">#REF!</definedName>
    <definedName name="mongdon" localSheetId="0">#REF!</definedName>
    <definedName name="mongdon">#REF!</definedName>
    <definedName name="mophanchi">'[14]he so'!$B$17</definedName>
    <definedName name="Morong">#REF!</definedName>
    <definedName name="Morong4054_85">#REF!</definedName>
    <definedName name="morong4054_98">#N/A</definedName>
    <definedName name="motodk150">#N/A</definedName>
    <definedName name="motodk180">#N/A</definedName>
    <definedName name="motodk200">#N/A</definedName>
    <definedName name="motodk240">#N/A</definedName>
    <definedName name="motodk255">#N/A</definedName>
    <definedName name="motodk272">#N/A</definedName>
    <definedName name="motothung10">#N/A</definedName>
    <definedName name="motothung12">#N/A</definedName>
    <definedName name="motothung12.5">#N/A</definedName>
    <definedName name="motothung2">#N/A</definedName>
    <definedName name="motothung2.5">#N/A</definedName>
    <definedName name="motothung20">#N/A</definedName>
    <definedName name="motothung4">#N/A</definedName>
    <definedName name="motothung5">#N/A</definedName>
    <definedName name="motothung6">#N/A</definedName>
    <definedName name="motothung7">#N/A</definedName>
    <definedName name="mototnuoc4">#N/A</definedName>
    <definedName name="mototnuoc5">#N/A</definedName>
    <definedName name="mototnuoc6">#N/A</definedName>
    <definedName name="mototnuoc7">#N/A</definedName>
    <definedName name="mototudo10">#N/A</definedName>
    <definedName name="mototudo12">#N/A</definedName>
    <definedName name="mototudo15">#N/A</definedName>
    <definedName name="mototudo2.5">#N/A</definedName>
    <definedName name="mototudo20">#N/A</definedName>
    <definedName name="mototudo25">#N/A</definedName>
    <definedName name="mototudo27">#N/A</definedName>
    <definedName name="mototudo3.5">#N/A</definedName>
    <definedName name="mototudo4">#N/A</definedName>
    <definedName name="mototudo5">#N/A</definedName>
    <definedName name="mototudo6">#N/A</definedName>
    <definedName name="mototudo7">#N/A</definedName>
    <definedName name="mototudo9">#N/A</definedName>
    <definedName name="motovcbt6">#N/A</definedName>
    <definedName name="Moùng" localSheetId="0">#REF!</definedName>
    <definedName name="Moùng">#REF!</definedName>
    <definedName name="mp1x25" localSheetId="0">'[8]dongia (2)'!#REF!</definedName>
    <definedName name="mp1x25">'[8]dongia (2)'!#REF!</definedName>
    <definedName name="mpha250">#N/A</definedName>
    <definedName name="mphaothep10">#N/A</definedName>
    <definedName name="mphaothep15">#N/A</definedName>
    <definedName name="mphatdienld10">#N/A</definedName>
    <definedName name="mphatdienld112">#N/A</definedName>
    <definedName name="mphatdienld122">#N/A</definedName>
    <definedName name="mphatdienld15">#N/A</definedName>
    <definedName name="mphatdienld20">#N/A</definedName>
    <definedName name="mphatdienld25">#N/A</definedName>
    <definedName name="mphatdienld30">#N/A</definedName>
    <definedName name="mphatdienld38">#N/A</definedName>
    <definedName name="mphatdienld45">#N/A</definedName>
    <definedName name="mphatdienld5.2">#N/A</definedName>
    <definedName name="mphatdienld50">#N/A</definedName>
    <definedName name="mphatdienld60">#N/A</definedName>
    <definedName name="mphatdienld75">#N/A</definedName>
    <definedName name="mphatdienld8">#N/A</definedName>
    <definedName name="mphunson400">#N/A</definedName>
    <definedName name="mphunvua2">#N/A</definedName>
    <definedName name="mphunvua4">#N/A</definedName>
    <definedName name="Mr">#N/A</definedName>
    <definedName name="Mr_">#N/A</definedName>
    <definedName name="Mr_s">#N/A</definedName>
    <definedName name="mrai">#N/A</definedName>
    <definedName name="mraibtsp500">#N/A</definedName>
    <definedName name="mraintn100">#N/A</definedName>
    <definedName name="mraintn65">#N/A</definedName>
    <definedName name="mromooc14">#N/A</definedName>
    <definedName name="mromooc15">#N/A</definedName>
    <definedName name="mromooc2">#N/A</definedName>
    <definedName name="mromooc21">#N/A</definedName>
    <definedName name="mromooc4">#N/A</definedName>
    <definedName name="mromooc7.5">#N/A</definedName>
    <definedName name="Ms">#N/A</definedName>
    <definedName name="Ms_">#N/A</definedName>
    <definedName name="msan">#N/A</definedName>
    <definedName name="msangbentontie1">#N/A</definedName>
    <definedName name="msangruada11">#N/A</definedName>
    <definedName name="msangruada35">#N/A</definedName>
    <definedName name="msangruada45">#N/A</definedName>
    <definedName name="msanth108">#N/A</definedName>
    <definedName name="msanth180">#N/A</definedName>
    <definedName name="msanth250">#N/A</definedName>
    <definedName name="msanth54">#N/A</definedName>
    <definedName name="msanth90">#N/A</definedName>
    <definedName name="MSCT" localSheetId="0">#REF!</definedName>
    <definedName name="MSCT">#REF!</definedName>
    <definedName name="msvt_bg">#N/A</definedName>
    <definedName name="MSVT_TAM">#N/A</definedName>
    <definedName name="mtaukeo150">#N/A</definedName>
    <definedName name="mtaukeo360">#N/A</definedName>
    <definedName name="mtaukeo600">#N/A</definedName>
    <definedName name="mtbipvlan150">#N/A</definedName>
    <definedName name="MTC1P" localSheetId="0">'[86]TONG HOP VL-NC TT'!#REF!</definedName>
    <definedName name="MTC1P">'[86]TONG HOP VL-NC TT'!#REF!</definedName>
    <definedName name="MTC3P" localSheetId="0">'[86]TONG HOP VL-NC TT'!#REF!</definedName>
    <definedName name="MTC3P">'[86]TONG HOP VL-NC TT'!#REF!</definedName>
    <definedName name="mtcdg" localSheetId="0">#REF!</definedName>
    <definedName name="mtcdg">#REF!</definedName>
    <definedName name="MTCHC">[134]TNHCHINH!$K$38</definedName>
    <definedName name="MTCLD">#N/A</definedName>
    <definedName name="MTCMB" localSheetId="0">'[86]CHITIET VL-NC-TT-3p'!#REF!</definedName>
    <definedName name="MTCMB">'[86]CHITIET VL-NC-TT-3p'!#REF!</definedName>
    <definedName name="MTHI">#N/A</definedName>
    <definedName name="MTHII">#N/A</definedName>
    <definedName name="MTHIII">#N/A</definedName>
    <definedName name="mthungcapdkbx2.5">#N/A</definedName>
    <definedName name="mthungcapdkbx2.75">#N/A</definedName>
    <definedName name="mthungcapdkbx3">#N/A</definedName>
    <definedName name="mthungcapdkbx4.5">#N/A</definedName>
    <definedName name="mthungcapdkbx5">#N/A</definedName>
    <definedName name="mthungcapdkbx8">#N/A</definedName>
    <definedName name="mthungcapdkbx9">#N/A</definedName>
    <definedName name="mtien4.5">#N/A</definedName>
    <definedName name="mtk">#N/A</definedName>
    <definedName name="MTMAC12" localSheetId="0">#REF!</definedName>
    <definedName name="MTMAC12">#REF!</definedName>
    <definedName name="MTN">#N/A</definedName>
    <definedName name="mtoidien0.5">#N/A</definedName>
    <definedName name="mtoidien1">#N/A</definedName>
    <definedName name="mtoidien1.5">#N/A</definedName>
    <definedName name="mtoidien2">#N/A</definedName>
    <definedName name="mtoidien2.5">#N/A</definedName>
    <definedName name="mtoidien3">#N/A</definedName>
    <definedName name="mtoidien4">#N/A</definedName>
    <definedName name="mtoidien5">#N/A</definedName>
    <definedName name="mtr" localSheetId="0">'[8]TH XL'!#REF!</definedName>
    <definedName name="mtr">'[8]TH XL'!#REF!</definedName>
    <definedName name="mtram" localSheetId="0">#REF!</definedName>
    <definedName name="mtram">#REF!</definedName>
    <definedName name="mtrambomdau40">#N/A</definedName>
    <definedName name="mtrambomdau50">#N/A</definedName>
    <definedName name="mtramtronbt20">#N/A</definedName>
    <definedName name="mtramtronbt22">#N/A</definedName>
    <definedName name="mtramtronbt30">#N/A</definedName>
    <definedName name="mtramtronbt60">#N/A</definedName>
    <definedName name="mtramtronbtn25">#N/A</definedName>
    <definedName name="mtramtronbtn30">#N/A</definedName>
    <definedName name="mtramtronbtn40">#N/A</definedName>
    <definedName name="mtramtronbtn50">#N/A</definedName>
    <definedName name="mtramtronbtn60">#N/A</definedName>
    <definedName name="mtramtronbtn80">#N/A</definedName>
    <definedName name="mtronbentonite1">#N/A</definedName>
    <definedName name="mtronbt100">#N/A</definedName>
    <definedName name="mtronbt1150">#N/A</definedName>
    <definedName name="mtronbt150">#N/A</definedName>
    <definedName name="mtronbt1600">#N/A</definedName>
    <definedName name="mtronbt200">#N/A</definedName>
    <definedName name="mtronbt250">#N/A</definedName>
    <definedName name="mtronbt425">#N/A</definedName>
    <definedName name="mtronbt500">#N/A</definedName>
    <definedName name="mtronbt800">#N/A</definedName>
    <definedName name="mtronvua110">#N/A</definedName>
    <definedName name="mtronvua150">#N/A</definedName>
    <definedName name="mtronvua200">#N/A</definedName>
    <definedName name="mtronvua250">#N/A</definedName>
    <definedName name="mtronvua325">#N/A</definedName>
    <definedName name="mtronvua80">#N/A</definedName>
    <definedName name="MTXL">#N/A</definedName>
    <definedName name="Mu">#N/A</definedName>
    <definedName name="Mu_">#N/A</definedName>
    <definedName name="MucDauTu">#N/A</definedName>
    <definedName name="mui">#N/A</definedName>
    <definedName name="muonong2.8">#N/A</definedName>
    <definedName name="muy_fri">#N/A</definedName>
    <definedName name="mvanthang0.3">#N/A</definedName>
    <definedName name="mvanthang0.5">#N/A</definedName>
    <definedName name="mvanthang2">#N/A</definedName>
    <definedName name="mx0">#N/A</definedName>
    <definedName name="mxebombt90">#N/A</definedName>
    <definedName name="mxenanghang1.5">#N/A</definedName>
    <definedName name="mxenanghang12">#N/A</definedName>
    <definedName name="mxenanghang3">#N/A</definedName>
    <definedName name="mxenanghang3.2">#N/A</definedName>
    <definedName name="mxenanghang3.5">#N/A</definedName>
    <definedName name="mxenanghang5">#N/A</definedName>
    <definedName name="mxetuoinhua190">#N/A</definedName>
    <definedName name="mxlat">#N/A</definedName>
    <definedName name="mxuc">#N/A</definedName>
    <definedName name="mxuclat0.40">#N/A</definedName>
    <definedName name="mxuclat1.00">#N/A</definedName>
    <definedName name="mxuclat1.65">#N/A</definedName>
    <definedName name="mxuclat2.00">#N/A</definedName>
    <definedName name="mxuclat2.80">#N/A</definedName>
    <definedName name="myle" localSheetId="0">#REF!</definedName>
    <definedName name="myle">#REF!</definedName>
    <definedName name="n" localSheetId="0">#REF!</definedName>
    <definedName name="n">#REF!</definedName>
    <definedName name="n_1">#N/A</definedName>
    <definedName name="n_2">#N/A</definedName>
    <definedName name="n_3">#N/A</definedName>
    <definedName name="N1IN">'[135]TONGKE3p '!$U$295</definedName>
    <definedName name="n1pig" localSheetId="0">#REF!</definedName>
    <definedName name="n1pig">#REF!</definedName>
    <definedName name="N1pIGnc" localSheetId="0">#REF!</definedName>
    <definedName name="N1pIGnc">#REF!</definedName>
    <definedName name="N1pIGvc" localSheetId="0">#REF!</definedName>
    <definedName name="N1pIGvc">#REF!</definedName>
    <definedName name="N1pIGvl" localSheetId="0">#REF!</definedName>
    <definedName name="N1pIGvl">#REF!</definedName>
    <definedName name="n1pind" localSheetId="0">#REF!</definedName>
    <definedName name="n1pind">#REF!</definedName>
    <definedName name="N1pINDnc" localSheetId="0">#REF!</definedName>
    <definedName name="N1pINDnc">#REF!</definedName>
    <definedName name="N1pINDvc" localSheetId="0">#REF!</definedName>
    <definedName name="N1pINDvc">#REF!</definedName>
    <definedName name="N1pINDvl" localSheetId="0">#REF!</definedName>
    <definedName name="N1pINDvl">#REF!</definedName>
    <definedName name="n1ping" localSheetId="0">#REF!</definedName>
    <definedName name="n1ping">#REF!</definedName>
    <definedName name="N1pINGnc" localSheetId="0">'[128]CHITIET VL-NC-TT -1p'!#REF!</definedName>
    <definedName name="N1pINGnc">'[128]CHITIET VL-NC-TT -1p'!#REF!</definedName>
    <definedName name="N1pINGvc" localSheetId="0">#REF!</definedName>
    <definedName name="N1pINGvc">#REF!</definedName>
    <definedName name="N1pINGvl" localSheetId="0">'[128]CHITIET VL-NC-TT -1p'!#REF!</definedName>
    <definedName name="N1pINGvl">'[128]CHITIET VL-NC-TT -1p'!#REF!</definedName>
    <definedName name="n1pint" localSheetId="0">#REF!</definedName>
    <definedName name="n1pint">#REF!</definedName>
    <definedName name="N1pINTnc" localSheetId="0">'[86]CHITIET VL-NC-TT -1p'!#REF!</definedName>
    <definedName name="N1pINTnc">'[86]CHITIET VL-NC-TT -1p'!#REF!</definedName>
    <definedName name="N1pINTvc" localSheetId="0">'[86]CHITIET VL-NC-TT -1p'!#REF!</definedName>
    <definedName name="N1pINTvc">'[86]CHITIET VL-NC-TT -1p'!#REF!</definedName>
    <definedName name="N1pINTvl" localSheetId="0">'[86]CHITIET VL-NC-TT -1p'!#REF!</definedName>
    <definedName name="N1pINTvl">'[86]CHITIET VL-NC-TT -1p'!#REF!</definedName>
    <definedName name="N1pNLnc" localSheetId="0">'[86]CHITIET VL-NC-TT -1p'!#REF!</definedName>
    <definedName name="N1pNLnc">'[86]CHITIET VL-NC-TT -1p'!#REF!</definedName>
    <definedName name="N1pNLvc" localSheetId="0">'[86]CHITIET VL-NC-TT -1p'!#REF!</definedName>
    <definedName name="N1pNLvc">'[86]CHITIET VL-NC-TT -1p'!#REF!</definedName>
    <definedName name="N1pNLvl" localSheetId="0">'[86]CHITIET VL-NC-TT -1p'!#REF!</definedName>
    <definedName name="N1pNLvl">'[86]CHITIET VL-NC-TT -1p'!#REF!</definedName>
    <definedName name="n24nc" localSheetId="0">'[8]lam-moi'!#REF!</definedName>
    <definedName name="n24nc">'[8]lam-moi'!#REF!</definedName>
    <definedName name="n24vl" localSheetId="0">'[8]lam-moi'!#REF!</definedName>
    <definedName name="n24vl">'[8]lam-moi'!#REF!</definedName>
    <definedName name="n2mignc" localSheetId="0">'[8]lam-moi'!#REF!</definedName>
    <definedName name="n2mignc">'[8]lam-moi'!#REF!</definedName>
    <definedName name="n2migvl" localSheetId="0">'[8]lam-moi'!#REF!</definedName>
    <definedName name="n2migvl">'[8]lam-moi'!#REF!</definedName>
    <definedName name="n2min1nc" localSheetId="0">'[8]lam-moi'!#REF!</definedName>
    <definedName name="n2min1nc">'[8]lam-moi'!#REF!</definedName>
    <definedName name="n2min1vl" localSheetId="0">'[8]lam-moi'!#REF!</definedName>
    <definedName name="n2min1vl">'[8]lam-moi'!#REF!</definedName>
    <definedName name="Na">#N/A</definedName>
    <definedName name="naêm1999">#REF!</definedName>
    <definedName name="Name">#N/A</definedName>
    <definedName name="NB">#N/A</definedName>
    <definedName name="nc" localSheetId="0">#REF!</definedName>
    <definedName name="nc">#REF!</definedName>
    <definedName name="nc.3">#N/A</definedName>
    <definedName name="nc.4">#N/A</definedName>
    <definedName name="NC.M10.1">#N/A</definedName>
    <definedName name="NC.M10.2">#N/A</definedName>
    <definedName name="NC.MDT">#N/A</definedName>
    <definedName name="nc_betong200" localSheetId="0">'[36]TT-35KV+TBA'!#REF!</definedName>
    <definedName name="nc_betong200">'[36]TT-35KV+TBA'!#REF!</definedName>
    <definedName name="nc_btm10" localSheetId="0">#REF!</definedName>
    <definedName name="nc_btm10">#REF!</definedName>
    <definedName name="nc_btm100" localSheetId="0">#REF!</definedName>
    <definedName name="nc_btm100">#REF!</definedName>
    <definedName name="nc_btm150" localSheetId="0">'[7]TT-35'!#REF!</definedName>
    <definedName name="nc_btm150">'[7]TT-35'!#REF!</definedName>
    <definedName name="nc_btm200" localSheetId="0">'[7]TT-35'!#REF!</definedName>
    <definedName name="nc_btm200">'[7]TT-35'!#REF!</definedName>
    <definedName name="nc_btm50" localSheetId="0">'[7]TT-35'!#REF!</definedName>
    <definedName name="nc_btm50">'[7]TT-35'!#REF!</definedName>
    <definedName name="nc_cotpha">[56]TT_10KV!$H$329</definedName>
    <definedName name="NC_CSCT">#N/A</definedName>
    <definedName name="NC_CTXD">#N/A</definedName>
    <definedName name="NC_RD">#N/A</definedName>
    <definedName name="NC_TD">#N/A</definedName>
    <definedName name="nc100a" localSheetId="0">'[136]CTbe tong'!#REF!</definedName>
    <definedName name="nc100a">'[136]CTbe tong'!#REF!</definedName>
    <definedName name="nc1nc" localSheetId="0">'[8]lam-moi'!#REF!</definedName>
    <definedName name="nc1nc">'[8]lam-moi'!#REF!</definedName>
    <definedName name="nc1p" localSheetId="0">'[114]TONG HOP VL-NC'!#REF!</definedName>
    <definedName name="nc1p">'[114]TONG HOP VL-NC'!#REF!</definedName>
    <definedName name="nc1vl" localSheetId="0">'[8]lam-moi'!#REF!</definedName>
    <definedName name="nc1vl">'[8]lam-moi'!#REF!</definedName>
    <definedName name="nc2.5">#N/A</definedName>
    <definedName name="nc24nc" localSheetId="0">'[8]lam-moi'!#REF!</definedName>
    <definedName name="nc24nc">'[8]lam-moi'!#REF!</definedName>
    <definedName name="nc24vl" localSheetId="0">'[8]lam-moi'!#REF!</definedName>
    <definedName name="nc24vl">'[8]lam-moi'!#REF!</definedName>
    <definedName name="nc3.2">#N/A</definedName>
    <definedName name="nc3_5">'[55]Vat tu'!$B$17</definedName>
    <definedName name="nc3p" localSheetId="0">#REF!</definedName>
    <definedName name="nc3p">#REF!</definedName>
    <definedName name="ncbaotaibovay">#N/A</definedName>
    <definedName name="NCBD100" localSheetId="0">#REF!</definedName>
    <definedName name="NCBD100">#REF!</definedName>
    <definedName name="NCBD200" localSheetId="0">#REF!</definedName>
    <definedName name="NCBD200">#REF!</definedName>
    <definedName name="NCBD250" localSheetId="0">#REF!</definedName>
    <definedName name="NCBD250">#REF!</definedName>
    <definedName name="NCcap0.7">#REF!</definedName>
    <definedName name="NCcap1">#REF!</definedName>
    <definedName name="nccs">#N/A</definedName>
    <definedName name="NCCT3p" localSheetId="0">#REF!</definedName>
    <definedName name="NCCT3p">#REF!</definedName>
    <definedName name="ncdd" localSheetId="0">'[8]TH XL'!#REF!</definedName>
    <definedName name="ncdd">'[8]TH XL'!#REF!</definedName>
    <definedName name="NCDD2" localSheetId="0">'[8]TH XL'!#REF!</definedName>
    <definedName name="NCDD2">'[8]TH XL'!#REF!</definedName>
    <definedName name="ncdg" localSheetId="0">#REF!</definedName>
    <definedName name="ncdg">#REF!</definedName>
    <definedName name="NCGF">#N/A</definedName>
    <definedName name="ncgff">#N/A</definedName>
    <definedName name="NCHC">[134]TNHCHINH!$J$38</definedName>
    <definedName name="NCKT" localSheetId="0">#REF!</definedName>
    <definedName name="NCKT">#REF!</definedName>
    <definedName name="NCLD">#N/A</definedName>
    <definedName name="ncmt2" localSheetId="0">[67]ctdz35!#REF!</definedName>
    <definedName name="ncmt2">[67]ctdz35!#REF!</definedName>
    <definedName name="ncong">#N/A</definedName>
    <definedName name="NCPP">#N/A</definedName>
    <definedName name="nct">#N/A</definedName>
    <definedName name="ncthepnaphl">#N/A</definedName>
    <definedName name="nctn">#N/A</definedName>
    <definedName name="nctr" localSheetId="0">'[8]TH XL'!#REF!</definedName>
    <definedName name="nctr">'[8]TH XL'!#REF!</definedName>
    <definedName name="nctram" localSheetId="0">#REF!</definedName>
    <definedName name="nctram">#REF!</definedName>
    <definedName name="NCVC100" localSheetId="0">#REF!</definedName>
    <definedName name="NCVC100">#REF!</definedName>
    <definedName name="NCVC200" localSheetId="0">#REF!</definedName>
    <definedName name="NCVC200">#REF!</definedName>
    <definedName name="NCVC250" localSheetId="0">#REF!</definedName>
    <definedName name="NCVC250">#REF!</definedName>
    <definedName name="NCVC3P" localSheetId="0">#REF!</definedName>
    <definedName name="NCVC3P">#REF!</definedName>
    <definedName name="nd">[19]gVL!$Q$30</definedName>
    <definedName name="ndc">#N/A</definedName>
    <definedName name="nenkhi10m3">#N/A</definedName>
    <definedName name="nenkhi1200">#N/A</definedName>
    <definedName name="neo32mm">#N/A</definedName>
    <definedName name="neo4T">#N/A</definedName>
    <definedName name="NET" localSheetId="0">#REF!</definedName>
    <definedName name="NET">#REF!</definedName>
    <definedName name="NET_1" localSheetId="0">#REF!</definedName>
    <definedName name="NET_1">#REF!</definedName>
    <definedName name="NET_ANA" localSheetId="0">#REF!</definedName>
    <definedName name="NET_ANA">#REF!</definedName>
    <definedName name="NET_ANA_1" localSheetId="0">#REF!</definedName>
    <definedName name="NET_ANA_1">#REF!</definedName>
    <definedName name="NET_ANA_2" localSheetId="0">#REF!</definedName>
    <definedName name="NET_ANA_2">#REF!</definedName>
    <definedName name="NEXT">#N/A</definedName>
    <definedName name="NGAØY">#N/A</definedName>
    <definedName name="ngau">#N/A</definedName>
    <definedName name="Ngay">#N/A</definedName>
    <definedName name="nght">#N/A</definedName>
    <definedName name="NH" localSheetId="0">#REF!</definedName>
    <definedName name="NH">#REF!</definedName>
    <definedName name="NHAÂN_COÂNG">BTRAM</definedName>
    <definedName name="Nhâm_CT">#N/A</definedName>
    <definedName name="Nhâm_Ctr">#N/A</definedName>
    <definedName name="Nhapsolieu">#N/A</definedName>
    <definedName name="nhfffd">{"DZ-TDTB2.XLS","Dcksat.xls"}</definedName>
    <definedName name="nhn" localSheetId="0">#REF!</definedName>
    <definedName name="nhn">#REF!</definedName>
    <definedName name="nhnnc" localSheetId="0">'[8]lam-moi'!#REF!</definedName>
    <definedName name="nhnnc">'[8]lam-moi'!#REF!</definedName>
    <definedName name="nhnvl" localSheetId="0">'[8]lam-moi'!#REF!</definedName>
    <definedName name="nhnvl">'[8]lam-moi'!#REF!</definedName>
    <definedName name="nhoatH30">#N/A</definedName>
    <definedName name="NHot" localSheetId="0">#REF!</definedName>
    <definedName name="NHot">#REF!</definedName>
    <definedName name="nhu" localSheetId="0">#REF!</definedName>
    <definedName name="nhu">#REF!</definedName>
    <definedName name="nhua" localSheetId="0">#REF!</definedName>
    <definedName name="nhua">#REF!</definedName>
    <definedName name="nhuad" localSheetId="0">#REF!</definedName>
    <definedName name="nhuad">#REF!</definedName>
    <definedName name="Nhuadan">'[55]Vat tu'!$B$44</definedName>
    <definedName name="nhucauvonngoaiKH" hidden="1">{"'Sheet1'!$L$16"}</definedName>
    <definedName name="nig" localSheetId="0">#REF!</definedName>
    <definedName name="nig">#REF!</definedName>
    <definedName name="NIG13p">'[135]TONGKE3p '!$T$295</definedName>
    <definedName name="nig1p" localSheetId="0">#REF!</definedName>
    <definedName name="nig1p">#REF!</definedName>
    <definedName name="nig3p" localSheetId="0">#REF!</definedName>
    <definedName name="nig3p">#REF!</definedName>
    <definedName name="nightnc" localSheetId="0">[8]gtrinh!#REF!</definedName>
    <definedName name="nightnc">[8]gtrinh!#REF!</definedName>
    <definedName name="nightvl" localSheetId="0">[8]gtrinh!#REF!</definedName>
    <definedName name="nightvl">[8]gtrinh!#REF!</definedName>
    <definedName name="NIGnc" localSheetId="0">#REF!</definedName>
    <definedName name="NIGnc">#REF!</definedName>
    <definedName name="nignc1p" localSheetId="0">#REF!</definedName>
    <definedName name="nignc1p">#REF!</definedName>
    <definedName name="nignc3p" localSheetId="0">[87]BETON!#REF!</definedName>
    <definedName name="nignc3p">[87]BETON!#REF!</definedName>
    <definedName name="NIGvc" localSheetId="0">#REF!</definedName>
    <definedName name="NIGvc">#REF!</definedName>
    <definedName name="NIGvl" localSheetId="0">#REF!</definedName>
    <definedName name="NIGvl">#REF!</definedName>
    <definedName name="nigvl1p" localSheetId="0">#REF!</definedName>
    <definedName name="nigvl1p">#REF!</definedName>
    <definedName name="nigvl3p" localSheetId="0">[87]BETON!#REF!</definedName>
    <definedName name="nigvl3p">[87]BETON!#REF!</definedName>
    <definedName name="nin" localSheetId="0">#REF!</definedName>
    <definedName name="nin">#REF!</definedName>
    <definedName name="nin14nc3p" localSheetId="0">[87]BETON!#REF!</definedName>
    <definedName name="nin14nc3p">[87]BETON!#REF!</definedName>
    <definedName name="nin14vl3p" localSheetId="0">[87]BETON!#REF!</definedName>
    <definedName name="nin14vl3p">[87]BETON!#REF!</definedName>
    <definedName name="nin1903p" localSheetId="0">#REF!</definedName>
    <definedName name="nin1903p">#REF!</definedName>
    <definedName name="NIN190nc" localSheetId="0">'[86]CHITIET VL-NC-TT-3p'!#REF!</definedName>
    <definedName name="NIN190nc">'[86]CHITIET VL-NC-TT-3p'!#REF!</definedName>
    <definedName name="nin190nc3p" localSheetId="0">[87]BETON!#REF!</definedName>
    <definedName name="nin190nc3p">[87]BETON!#REF!</definedName>
    <definedName name="NIN190vl" localSheetId="0">'[86]CHITIET VL-NC-TT-3p'!#REF!</definedName>
    <definedName name="NIN190vl">'[86]CHITIET VL-NC-TT-3p'!#REF!</definedName>
    <definedName name="nin190vl3p" localSheetId="0">[87]BETON!#REF!</definedName>
    <definedName name="nin190vl3p">[87]BETON!#REF!</definedName>
    <definedName name="nin1pnc" localSheetId="0">'[8]lam-moi'!#REF!</definedName>
    <definedName name="nin1pnc">'[8]lam-moi'!#REF!</definedName>
    <definedName name="nin1pvl" localSheetId="0">'[8]lam-moi'!#REF!</definedName>
    <definedName name="nin1pvl">'[8]lam-moi'!#REF!</definedName>
    <definedName name="nin2903p">[132]TONGKE3p!$Y$110</definedName>
    <definedName name="nin290nc3p" localSheetId="0">[87]BETON!#REF!</definedName>
    <definedName name="nin290nc3p">[87]BETON!#REF!</definedName>
    <definedName name="nin290vl3p" localSheetId="0">[87]BETON!#REF!</definedName>
    <definedName name="nin290vl3p">[87]BETON!#REF!</definedName>
    <definedName name="nin3p" localSheetId="0">#REF!</definedName>
    <definedName name="nin3p">#REF!</definedName>
    <definedName name="nind" localSheetId="0">#REF!</definedName>
    <definedName name="nind">#REF!</definedName>
    <definedName name="nind1p" localSheetId="0">#REF!</definedName>
    <definedName name="nind1p">#REF!</definedName>
    <definedName name="nind3p" localSheetId="0">#REF!</definedName>
    <definedName name="nind3p">#REF!</definedName>
    <definedName name="NINDnc" localSheetId="0">#REF!</definedName>
    <definedName name="NINDnc">#REF!</definedName>
    <definedName name="nindnc1p" localSheetId="0">#REF!</definedName>
    <definedName name="nindnc1p">#REF!</definedName>
    <definedName name="nindnc3p" localSheetId="0">[87]BETON!#REF!</definedName>
    <definedName name="nindnc3p">[87]BETON!#REF!</definedName>
    <definedName name="NINDvc" localSheetId="0">#REF!</definedName>
    <definedName name="NINDvc">#REF!</definedName>
    <definedName name="NINDvl" localSheetId="0">#REF!</definedName>
    <definedName name="NINDvl">#REF!</definedName>
    <definedName name="nindvl1p" localSheetId="0">#REF!</definedName>
    <definedName name="nindvl1p">#REF!</definedName>
    <definedName name="nindvl3p" localSheetId="0">[87]BETON!#REF!</definedName>
    <definedName name="nindvl3p">[87]BETON!#REF!</definedName>
    <definedName name="ning1p" localSheetId="0">#REF!</definedName>
    <definedName name="ning1p">#REF!</definedName>
    <definedName name="ningnc1p" localSheetId="0">#REF!</definedName>
    <definedName name="ningnc1p">#REF!</definedName>
    <definedName name="ningvl1p" localSheetId="0">#REF!</definedName>
    <definedName name="ningvl1p">#REF!</definedName>
    <definedName name="NINnc" localSheetId="0">#REF!</definedName>
    <definedName name="NINnc">#REF!</definedName>
    <definedName name="ninnc3p" localSheetId="0">[87]BETON!#REF!</definedName>
    <definedName name="ninnc3p">[87]BETON!#REF!</definedName>
    <definedName name="nint1p" localSheetId="0">#REF!</definedName>
    <definedName name="nint1p">#REF!</definedName>
    <definedName name="nintnc1p" localSheetId="0">#REF!</definedName>
    <definedName name="nintnc1p">#REF!</definedName>
    <definedName name="nintvl1p" localSheetId="0">#REF!</definedName>
    <definedName name="nintvl1p">#REF!</definedName>
    <definedName name="NINvc" localSheetId="0">#REF!</definedName>
    <definedName name="NINvc">#REF!</definedName>
    <definedName name="NINvl" localSheetId="0">#REF!</definedName>
    <definedName name="NINvl">#REF!</definedName>
    <definedName name="ninvl3p" localSheetId="0">[87]BETON!#REF!</definedName>
    <definedName name="ninvl3p">[87]BETON!#REF!</definedName>
    <definedName name="nl" localSheetId="0">#REF!</definedName>
    <definedName name="nl">#REF!</definedName>
    <definedName name="NL12nc" localSheetId="0">'[86]CHITIET VL-NC-TT-3p'!#REF!</definedName>
    <definedName name="NL12nc">'[86]CHITIET VL-NC-TT-3p'!#REF!</definedName>
    <definedName name="NL12vl" localSheetId="0">'[86]CHITIET VL-NC-TT-3p'!#REF!</definedName>
    <definedName name="NL12vl">'[86]CHITIET VL-NC-TT-3p'!#REF!</definedName>
    <definedName name="nl1p" localSheetId="0">#REF!</definedName>
    <definedName name="nl1p">#REF!</definedName>
    <definedName name="nl3p" localSheetId="0">#REF!</definedName>
    <definedName name="nl3p">#REF!</definedName>
    <definedName name="nlht" localSheetId="0">#REF!</definedName>
    <definedName name="nlht">#REF!</definedName>
    <definedName name="nlmtc" localSheetId="0">'[137]CHITIET VL-NCHT1 (2)'!#REF!</definedName>
    <definedName name="nlmtc">'[137]CHITIET VL-NCHT1 (2)'!#REF!</definedName>
    <definedName name="nlnc" localSheetId="0">'[8]lam-moi'!#REF!</definedName>
    <definedName name="nlnc">'[8]lam-moi'!#REF!</definedName>
    <definedName name="nlnc3p">'[138]CHITIET VL-NC-TT1p'!$G$260</definedName>
    <definedName name="nlnc3pha">'[132]CHITIET VL-NC-DDTT3PHA '!$G$426</definedName>
    <definedName name="NLTK1p" localSheetId="0">#REF!</definedName>
    <definedName name="NLTK1p">#REF!</definedName>
    <definedName name="nlvl" localSheetId="0">'[8]lam-moi'!#REF!</definedName>
    <definedName name="nlvl">'[8]lam-moi'!#REF!</definedName>
    <definedName name="nlvl1">[8]chitiet!$G$302</definedName>
    <definedName name="nlvl3p">'[132]CHITIET VL-NC-TT1p'!$G$245</definedName>
    <definedName name="nm" localSheetId="0">[16]th¸mo!#REF!</definedName>
    <definedName name="nm">[16]th¸mo!#REF!</definedName>
    <definedName name="Nms">#N/A</definedName>
    <definedName name="nn" localSheetId="0">#REF!</definedName>
    <definedName name="nn">#REF!</definedName>
    <definedName name="nn1p" localSheetId="0">#REF!</definedName>
    <definedName name="nn1p">#REF!</definedName>
    <definedName name="nn3p" localSheetId="0">#REF!</definedName>
    <definedName name="nn3p">#REF!</definedName>
    <definedName name="nng">#N/A</definedName>
    <definedName name="nnnc" localSheetId="0">'[8]lam-moi'!#REF!</definedName>
    <definedName name="nnnc">'[8]lam-moi'!#REF!</definedName>
    <definedName name="nnnc3p" localSheetId="0">[87]BETON!#REF!</definedName>
    <definedName name="nnnc3p">[87]BETON!#REF!</definedName>
    <definedName name="nnvl" localSheetId="0">'[8]lam-moi'!#REF!</definedName>
    <definedName name="nnvl">'[8]lam-moi'!#REF!</definedName>
    <definedName name="nnvl3p" localSheetId="0">[87]BETON!#REF!</definedName>
    <definedName name="nnvl3p">[87]BETON!#REF!</definedName>
    <definedName name="No" localSheetId="0">#REF!</definedName>
    <definedName name="No">#REF!</definedName>
    <definedName name="Np">#N/A</definedName>
    <definedName name="nps">#N/A</definedName>
    <definedName name="Nq">#N/A</definedName>
    <definedName name="nqd">#N/A</definedName>
    <definedName name="NQLVCD">[139]XLAP!#REF!</definedName>
    <definedName name="NQQH">#N/A</definedName>
    <definedName name="nsc">#N/A</definedName>
    <definedName name="NSDP" hidden="1">#N/A</definedName>
    <definedName name="NSDP1">#N/A</definedName>
    <definedName name="nsk">#N/A</definedName>
    <definedName name="nsl">#N/A</definedName>
    <definedName name="NSNN">#N/A</definedName>
    <definedName name="ntb">#N/A</definedName>
    <definedName name="ÑTHH">#N/A</definedName>
    <definedName name="NToS" localSheetId="8">[140]!NToS</definedName>
    <definedName name="NToS">[140]!NToS</definedName>
    <definedName name="Nu">#N/A</definedName>
    <definedName name="Number_of_Payments">MATCH(0.01,End_Bal,-1)+1</definedName>
    <definedName name="nuoc">[66]gvl!$N$38</definedName>
    <definedName name="nuoc2">#N/A</definedName>
    <definedName name="nuoc4">#N/A</definedName>
    <definedName name="nuoc5">#N/A</definedName>
    <definedName name="nx" localSheetId="0">#REF!</definedName>
    <definedName name="nx">#REF!</definedName>
    <definedName name="nxc">#N/A</definedName>
    <definedName name="nxmtc" localSheetId="0">'[137]CHITIET VL-NCHT1 (2)'!#REF!</definedName>
    <definedName name="nxmtc">'[137]CHITIET VL-NCHT1 (2)'!#REF!</definedName>
    <definedName name="O">'[62]BK-C T'!$A$5:$D$30</definedName>
    <definedName name="O_M">#N/A</definedName>
    <definedName name="O_N">#N/A</definedName>
    <definedName name="Ö135">#N/A</definedName>
    <definedName name="oa">#N/A</definedName>
    <definedName name="ob">#N/A</definedName>
    <definedName name="OD">#N/A</definedName>
    <definedName name="ODC">#N/A</definedName>
    <definedName name="ODS">#N/A</definedName>
    <definedName name="ODU">#N/A</definedName>
    <definedName name="og" localSheetId="0">[16]th¸mo!#REF!</definedName>
    <definedName name="og">[16]th¸mo!#REF!</definedName>
    <definedName name="ol">#N/A</definedName>
    <definedName name="OM">#N/A</definedName>
    <definedName name="OMC">#N/A</definedName>
    <definedName name="OME">#N/A</definedName>
    <definedName name="OMW">#N/A</definedName>
    <definedName name="on" localSheetId="0">[16]th¸mo!#REF!</definedName>
    <definedName name="on">[16]th¸mo!#REF!</definedName>
    <definedName name="ong_cong_duc_san">#N/A</definedName>
    <definedName name="Ong_cong_hinh_hop_do_tai_cho">#N/A</definedName>
    <definedName name="ongnuoc">#N/A</definedName>
    <definedName name="OOM">#N/A</definedName>
    <definedName name="ophom" localSheetId="0">#REF!</definedName>
    <definedName name="ophom">#REF!</definedName>
    <definedName name="ORD">#N/A</definedName>
    <definedName name="OrderTable" hidden="1">#N/A</definedName>
    <definedName name="ORF">#N/A</definedName>
    <definedName name="osc" localSheetId="0">#REF!</definedName>
    <definedName name="osc">#REF!</definedName>
    <definedName name="ot" localSheetId="0">[16]th¸mo!#REF!</definedName>
    <definedName name="ot">[16]th¸mo!#REF!</definedName>
    <definedName name="OTHER_PANEL" localSheetId="0">'[109]NEW-PANEL'!#REF!</definedName>
    <definedName name="OTHER_PANEL">'[109]NEW-PANEL'!#REF!</definedName>
    <definedName name="OtherWork" localSheetId="0">'[54]DGchitiet '!#REF!</definedName>
    <definedName name="OtherWork">'[54]DGchitiet '!#REF!</definedName>
    <definedName name="oto10T">#N/A</definedName>
    <definedName name="oto5T">#N/A</definedName>
    <definedName name="oto7T">#N/A</definedName>
    <definedName name="otonhua">#N/A</definedName>
    <definedName name="Out">#N/A</definedName>
    <definedName name="ov">#N/A</definedName>
    <definedName name="ox" localSheetId="0">[16]th¸mo!#REF!</definedName>
    <definedName name="ox">[16]th¸mo!#REF!</definedName>
    <definedName name="oxy">#REF!</definedName>
    <definedName name="P" localSheetId="0">'[1]PNT-QUOT-#3'!#REF!</definedName>
    <definedName name="P">'[1]PNT-QUOT-#3'!#REF!</definedName>
    <definedName name="P_15">#N/A</definedName>
    <definedName name="p1_">#N/A</definedName>
    <definedName name="p2_">#N/A</definedName>
    <definedName name="P3_">#N/A</definedName>
    <definedName name="PA" localSheetId="0">#REF!</definedName>
    <definedName name="PA">#REF!</definedName>
    <definedName name="PAIII_" hidden="1">{"'Sheet1'!$L$16"}</definedName>
    <definedName name="Painting" localSheetId="0">'[54]DGchitiet '!#REF!</definedName>
    <definedName name="Painting">'[54]DGchitiet '!#REF!</definedName>
    <definedName name="panen" localSheetId="0">#REF!</definedName>
    <definedName name="panen">#REF!</definedName>
    <definedName name="pantoi">#N/A</definedName>
    <definedName name="pbcpk">#N/A</definedName>
    <definedName name="pbng">#N/A</definedName>
    <definedName name="Pc">#N/A</definedName>
    <definedName name="PChe">#N/A</definedName>
    <definedName name="Pd">#N/A</definedName>
    <definedName name="PEJM" localSheetId="0">'[1]COAT&amp;WRAP-QIOT-#3'!#REF!</definedName>
    <definedName name="PEJM">'[1]COAT&amp;WRAP-QIOT-#3'!#REF!</definedName>
    <definedName name="PF" localSheetId="0">'[1]PNT-QUOT-#3'!#REF!</definedName>
    <definedName name="PF">'[1]PNT-QUOT-#3'!#REF!</definedName>
    <definedName name="pgia">#N/A</definedName>
    <definedName name="Phan_cap">#N/A</definedName>
    <definedName name="PHAN_DIEN_DZ0.4KV" localSheetId="0">#REF!</definedName>
    <definedName name="PHAN_DIEN_DZ0.4KV">#REF!</definedName>
    <definedName name="PHAN_DIEN_TBA" localSheetId="0">#REF!</definedName>
    <definedName name="PHAN_DIEN_TBA">#REF!</definedName>
    <definedName name="PHAN_MUA_SAM_DZ0.4KV" localSheetId="0">#REF!</definedName>
    <definedName name="PHAN_MUA_SAM_DZ0.4KV">#REF!</definedName>
    <definedName name="phanbtct" localSheetId="8">[85]!phanbtct</definedName>
    <definedName name="phanbtct">[85]!phanbtct</definedName>
    <definedName name="phandien" localSheetId="8">[85]!phandien</definedName>
    <definedName name="phandien">[85]!phandien</definedName>
    <definedName name="phanhoanthien" localSheetId="8">[85]!phanhoanthien</definedName>
    <definedName name="phanhoanthien">[85]!phanhoanthien</definedName>
    <definedName name="phannuoc" localSheetId="8">[85]!phannuoc</definedName>
    <definedName name="phannuoc">[85]!phannuoc</definedName>
    <definedName name="phanxay" localSheetId="8">[85]!phanxay</definedName>
    <definedName name="phanxay">[85]!phanxay</definedName>
    <definedName name="PHC">#N/A</definedName>
    <definedName name="phen">#N/A</definedName>
    <definedName name="phi">#N/A</definedName>
    <definedName name="phi_inertial">#N/A</definedName>
    <definedName name="Phi_le_phi">#N/A</definedName>
    <definedName name="phio">#N/A</definedName>
    <definedName name="Phone">#N/A</definedName>
    <definedName name="phson">#N/A</definedName>
    <definedName name="phu_luc_vua" localSheetId="0">#REF!</definedName>
    <definedName name="phu_luc_vua">#REF!</definedName>
    <definedName name="phugia">#N/A</definedName>
    <definedName name="phugia2">#N/A</definedName>
    <definedName name="phugia3">#N/A</definedName>
    <definedName name="phugia4">#N/A</definedName>
    <definedName name="phugia5">#N/A</definedName>
    <definedName name="PierData">#N/A</definedName>
    <definedName name="PIL">#N/A</definedName>
    <definedName name="PileSize">#N/A</definedName>
    <definedName name="PileType">#N/A</definedName>
    <definedName name="PIP">BlankMacro1</definedName>
    <definedName name="PIPE2">BlankMacro1</definedName>
    <definedName name="PK">#N/A</definedName>
    <definedName name="PL_指示燈___P.B.___REST_P.B._壓扣開關" localSheetId="0">'[109]NEW-PANEL'!#REF!</definedName>
    <definedName name="PL_指示燈___P.B.___REST_P.B._壓扣開關">'[109]NEW-PANEL'!#REF!</definedName>
    <definedName name="Plaster" localSheetId="0">'[54]DGchitiet '!#REF!</definedName>
    <definedName name="Plaster">'[54]DGchitiet '!#REF!</definedName>
    <definedName name="Plc_">#N/A</definedName>
    <definedName name="plctel">#N/A</definedName>
    <definedName name="PLKL" localSheetId="0">#REF!</definedName>
    <definedName name="PLKL">#REF!</definedName>
    <definedName name="PLM">#N/A</definedName>
    <definedName name="PLOT">#N/A</definedName>
    <definedName name="PLV">#N/A</definedName>
    <definedName name="PM">[141]IBASE!$AH$16:$AV$110</definedName>
    <definedName name="pm..">#N/A</definedName>
    <definedName name="PMS" hidden="1">{"'Sheet1'!$L$16"}</definedName>
    <definedName name="PMUX">#N/A</definedName>
    <definedName name="Pno">#N/A</definedName>
    <definedName name="PPP">BlankMacro1</definedName>
    <definedName name="PR">#N/A</definedName>
    <definedName name="PRC">#N/A</definedName>
    <definedName name="PRICE" localSheetId="0">#REF!</definedName>
    <definedName name="PRICE">#REF!</definedName>
    <definedName name="PRICE1" localSheetId="0">#REF!</definedName>
    <definedName name="PRICE1">#REF!</definedName>
    <definedName name="Prin1">#N/A</definedName>
    <definedName name="Prin10">#N/A</definedName>
    <definedName name="Prin11">#N/A</definedName>
    <definedName name="Prin12">#N/A</definedName>
    <definedName name="Prin15">#N/A</definedName>
    <definedName name="Prin16">#N/A</definedName>
    <definedName name="Prin18">#N/A</definedName>
    <definedName name="Prin2">#N/A</definedName>
    <definedName name="Prin20">#N/A</definedName>
    <definedName name="Prin21">#N/A</definedName>
    <definedName name="Prin3">#N/A</definedName>
    <definedName name="Prin4">#N/A</definedName>
    <definedName name="Prin5">#N/A</definedName>
    <definedName name="Prin6">#N/A</definedName>
    <definedName name="Prin7">#N/A</definedName>
    <definedName name="Prin8">#N/A</definedName>
    <definedName name="Prin9">#N/A</definedName>
    <definedName name="_xlnm.Print_Area" localSheetId="0">'PL I TH'!$A$2:$D$23</definedName>
    <definedName name="_xlnm.Print_Area" localSheetId="1">'PL II NSDP'!$A$3:$K$54</definedName>
    <definedName name="_xlnm.Print_Area" localSheetId="2">'PL III XSKT'!$A$3:$K$62</definedName>
    <definedName name="_xlnm.Print_Area">#REF!</definedName>
    <definedName name="Print_Area_MI">[142]ESTI.!$A$1:$U$52</definedName>
    <definedName name="_xlnm.Print_Titles" localSheetId="1">'PL II NSDP'!$8:$12</definedName>
    <definedName name="_xlnm.Print_Titles" localSheetId="2">'PL III XSKT'!$8:$12</definedName>
    <definedName name="_xlnm.Print_Titles" localSheetId="5">'PL VI Ket du 20'!$8:$12</definedName>
    <definedName name="_xlnm.Print_Titles">#N/A</definedName>
    <definedName name="Print_Titles_MI" localSheetId="0">#REF!</definedName>
    <definedName name="Print_Titles_MI">#REF!</definedName>
    <definedName name="PRINTA" localSheetId="0">#REF!</definedName>
    <definedName name="PRINTA">#REF!</definedName>
    <definedName name="PRINTB" localSheetId="0">#REF!</definedName>
    <definedName name="PRINTB">#REF!</definedName>
    <definedName name="PRINTC" localSheetId="0">#REF!</definedName>
    <definedName name="PRINTC">#REF!</definedName>
    <definedName name="prjName">#N/A</definedName>
    <definedName name="prjNo">#N/A</definedName>
    <definedName name="Pro_Soil">#N/A</definedName>
    <definedName name="ProdForm" hidden="1">#N/A</definedName>
    <definedName name="Product" hidden="1">#N/A</definedName>
    <definedName name="PROPOSAL" localSheetId="0">#REF!</definedName>
    <definedName name="PROPOSAL">#REF!</definedName>
    <definedName name="Province">#N/A</definedName>
    <definedName name="Pse">#N/A</definedName>
    <definedName name="Pso">#N/A</definedName>
    <definedName name="pt" localSheetId="0">#REF!</definedName>
    <definedName name="pt">#REF!</definedName>
    <definedName name="PT_A1">#N/A</definedName>
    <definedName name="PT_Duong" localSheetId="0">#REF!</definedName>
    <definedName name="PT_Duong">#REF!</definedName>
    <definedName name="ptbc">#N/A</definedName>
    <definedName name="ptdg" localSheetId="0">#REF!</definedName>
    <definedName name="ptdg">#REF!</definedName>
    <definedName name="PTDG_cau" localSheetId="0">#REF!</definedName>
    <definedName name="PTDG_cau">#REF!</definedName>
    <definedName name="ptdg_cong">#N/A</definedName>
    <definedName name="PTDG_DCV">#N/A</definedName>
    <definedName name="ptdg_duong">#N/A</definedName>
    <definedName name="ptdg_duong1">'[143]ptdg '!$E$9:$L$423</definedName>
    <definedName name="ptdg_ke">[143]ptke!$E$17:$L$353</definedName>
    <definedName name="PTE">#N/A</definedName>
    <definedName name="PtichDTL">[88]!PtichDTL</definedName>
    <definedName name="PTNC" localSheetId="0">#REF!</definedName>
    <definedName name="PTNC">#REF!</definedName>
    <definedName name="PTST">[144]sat!$A$6:$K$38</definedName>
    <definedName name="ptvt" localSheetId="0">'[145]ma-pt'!$A$6:$IV$228</definedName>
    <definedName name="ptvt">'[145]ma-pt'!$6:$228</definedName>
    <definedName name="Pu">#N/A</definedName>
    <definedName name="pvd" localSheetId="0">#REF!</definedName>
    <definedName name="pvd">#REF!</definedName>
    <definedName name="pw">#N/A</definedName>
    <definedName name="Q">'[62]BK-C T'!$G$5:$K$34</definedName>
    <definedName name="Q__sè_721_Q__KH_T___27_5_03">__</definedName>
    <definedName name="Qc">#N/A</definedName>
    <definedName name="qd">#N/A</definedName>
    <definedName name="QDD">#N/A</definedName>
    <definedName name="qh" localSheetId="0">[16]th¸mo!#REF!</definedName>
    <definedName name="qh">[16]th¸mo!#REF!</definedName>
    <definedName name="qh0">#N/A</definedName>
    <definedName name="qhcl" localSheetId="0">[16]th¸mo!#REF!</definedName>
    <definedName name="qhcl">[16]th¸mo!#REF!</definedName>
    <definedName name="qhCu">'[14]he so'!$B$13</definedName>
    <definedName name="ql" localSheetId="0">'[146]De Bai'!#REF!</definedName>
    <definedName name="ql">'[146]De Bai'!#REF!</definedName>
    <definedName name="qlcan">#N/A</definedName>
    <definedName name="qp">#N/A</definedName>
    <definedName name="qtcgdII">#N/A</definedName>
    <definedName name="qtdm" localSheetId="0">#REF!</definedName>
    <definedName name="qtdm">#REF!</definedName>
    <definedName name="qtinh">#N/A</definedName>
    <definedName name="qttgdII">#N/A</definedName>
    <definedName name="QTY">#N/A</definedName>
    <definedName name="qu">#N/A</definedName>
    <definedName name="Quantities">#N/A</definedName>
    <definedName name="quehan">'[35]Gia vat tu'!$D$45</definedName>
    <definedName name="QUY.1">#N/A</definedName>
    <definedName name="qx" localSheetId="0">'[146]De Bai'!#REF!</definedName>
    <definedName name="qx">'[146]De Bai'!#REF!</definedName>
    <definedName name="qx0">#N/A</definedName>
    <definedName name="qy">#N/A</definedName>
    <definedName name="R_">'[27]MAIN GATE HOUSE'!#REF!</definedName>
    <definedName name="R_mong">#N/A</definedName>
    <definedName name="Ra">#N/A</definedName>
    <definedName name="Ra_">#N/A</definedName>
    <definedName name="ra11p" localSheetId="0">#REF!</definedName>
    <definedName name="ra11p">#REF!</definedName>
    <definedName name="ra13p" localSheetId="0">#REF!</definedName>
    <definedName name="ra13p">#REF!</definedName>
    <definedName name="rack1" localSheetId="0">#REF!</definedName>
    <definedName name="rack1">#REF!</definedName>
    <definedName name="rack2" localSheetId="0">#REF!</definedName>
    <definedName name="rack2">#REF!</definedName>
    <definedName name="rack3" localSheetId="0">#REF!</definedName>
    <definedName name="rack3">#REF!</definedName>
    <definedName name="rack4" localSheetId="0">#REF!</definedName>
    <definedName name="rack4">#REF!</definedName>
    <definedName name="Racot">#N/A</definedName>
    <definedName name="rad">#N/A</definedName>
    <definedName name="Radam">#N/A</definedName>
    <definedName name="RAFT">#N/A</definedName>
    <definedName name="raiasphalt100">#N/A</definedName>
    <definedName name="raiasphalt65">#N/A</definedName>
    <definedName name="rain..">#N/A</definedName>
    <definedName name="rate">14000</definedName>
    <definedName name="Raûi_pheân_tre" localSheetId="0">'[131]Tien Luong'!#REF!</definedName>
    <definedName name="Raûi_pheân_tre">'[131]Tien Luong'!#REF!</definedName>
    <definedName name="raypb43">#N/A</definedName>
    <definedName name="RBL">#N/A</definedName>
    <definedName name="Rc_">#N/A</definedName>
    <definedName name="RC_frame">#N/A</definedName>
    <definedName name="RCArea" hidden="1">#N/A</definedName>
    <definedName name="Rcc">#N/A</definedName>
    <definedName name="RCF">#N/A</definedName>
    <definedName name="RCKM">#N/A</definedName>
    <definedName name="Rcsd">#N/A</definedName>
    <definedName name="Rctc">#N/A</definedName>
    <definedName name="Rctt">#N/A</definedName>
    <definedName name="RDEC">#N/A</definedName>
    <definedName name="RDEFF">#N/A</definedName>
    <definedName name="RDFC">#N/A</definedName>
    <definedName name="RDFU">#N/A</definedName>
    <definedName name="RDLIF">#N/A</definedName>
    <definedName name="RDOM">#N/A</definedName>
    <definedName name="RDPC">#N/A</definedName>
    <definedName name="rdpcf">#N/A</definedName>
    <definedName name="RDRC">#N/A</definedName>
    <definedName name="RDRF">#N/A</definedName>
    <definedName name="_xlnm.Recorder" localSheetId="0">#REF!</definedName>
    <definedName name="_xlnm.Recorder">#REF!</definedName>
    <definedName name="RECOUT">#N/A</definedName>
    <definedName name="REG">#N/A</definedName>
    <definedName name="Region">#N/A</definedName>
    <definedName name="relay">#N/A</definedName>
    <definedName name="REP">#N/A</definedName>
    <definedName name="retÎtettt">'[147]tra-vat-lieu'!$B$4:$E$190</definedName>
    <definedName name="RF">#N/A</definedName>
    <definedName name="Rfa">#N/A</definedName>
    <definedName name="Rfn">#N/A</definedName>
    <definedName name="RFP003A" localSheetId="0">#REF!</definedName>
    <definedName name="RFP003A">#REF!</definedName>
    <definedName name="RFP003B" localSheetId="0">#REF!</definedName>
    <definedName name="RFP003B">#REF!</definedName>
    <definedName name="RFP003C" localSheetId="0">#REF!</definedName>
    <definedName name="RFP003C">#REF!</definedName>
    <definedName name="RFP003D" localSheetId="0">#REF!</definedName>
    <definedName name="RFP003D">#REF!</definedName>
    <definedName name="RFP003E" localSheetId="0">#REF!</definedName>
    <definedName name="RFP003E">#REF!</definedName>
    <definedName name="RFP003F" localSheetId="0">#REF!</definedName>
    <definedName name="RFP003F">#REF!</definedName>
    <definedName name="RGLIF">#N/A</definedName>
    <definedName name="RHEC">#N/A</definedName>
    <definedName name="RHEFF">#N/A</definedName>
    <definedName name="Rhh">#N/A</definedName>
    <definedName name="RHHC">#N/A</definedName>
    <definedName name="RHLIF">#N/A</definedName>
    <definedName name="Rhm">#N/A</definedName>
    <definedName name="RHOM">#N/A</definedName>
    <definedName name="RIR">#N/A</definedName>
    <definedName name="River">#N/A</definedName>
    <definedName name="River_Code">#N/A</definedName>
    <definedName name="RLF">#N/A</definedName>
    <definedName name="RLKM">#N/A</definedName>
    <definedName name="RLL">#N/A</definedName>
    <definedName name="RLOM">#N/A</definedName>
    <definedName name="Rmm">#N/A</definedName>
    <definedName name="Rn">#N/A</definedName>
    <definedName name="Rncot">#N/A</definedName>
    <definedName name="Rndam">#N/A</definedName>
    <definedName name="Ro">#N/A</definedName>
    <definedName name="Road_Code">#N/A</definedName>
    <definedName name="Road_Name">#N/A</definedName>
    <definedName name="RoadNo_373">#N/A</definedName>
    <definedName name="rod">#N/A</definedName>
    <definedName name="rong1" localSheetId="0">#REF!</definedName>
    <definedName name="rong1">#REF!</definedName>
    <definedName name="rong2" localSheetId="0">#REF!</definedName>
    <definedName name="rong2">#REF!</definedName>
    <definedName name="rong3" localSheetId="0">#REF!</definedName>
    <definedName name="rong3">#REF!</definedName>
    <definedName name="rong4" localSheetId="0">#REF!</definedName>
    <definedName name="rong4">#REF!</definedName>
    <definedName name="rong5" localSheetId="0">#REF!</definedName>
    <definedName name="rong5">#REF!</definedName>
    <definedName name="rong6" localSheetId="0">#REF!</definedName>
    <definedName name="rong6">#REF!</definedName>
    <definedName name="RoofingWork" localSheetId="0">'[54]DGchitiet '!#REF!</definedName>
    <definedName name="RoofingWork">'[54]DGchitiet '!#REF!</definedName>
    <definedName name="room20kv">#N/A</definedName>
    <definedName name="RPHEC">#N/A</definedName>
    <definedName name="RPHLIF">#N/A</definedName>
    <definedName name="RPHOM">#N/A</definedName>
    <definedName name="RPHPC">#N/A</definedName>
    <definedName name="Rpp">#N/A</definedName>
    <definedName name="rps">#N/A</definedName>
    <definedName name="rr">{"doi chieu doanh thhu.xls","sua 1 (4doan da).xls","KLDaMoCoi169.170000.xls"}</definedName>
    <definedName name="Rrpo">#N/A</definedName>
    <definedName name="rrtr">#N/A</definedName>
    <definedName name="rs">#N/A</definedName>
    <definedName name="rs_">#N/A</definedName>
    <definedName name="RSBC">#N/A</definedName>
    <definedName name="RSBLIF">#N/A</definedName>
    <definedName name="RSD">#N/A</definedName>
    <definedName name="RSIC">#N/A</definedName>
    <definedName name="RSIN">#N/A</definedName>
    <definedName name="RSLIF">#N/A</definedName>
    <definedName name="RSOM">#N/A</definedName>
    <definedName name="RSPI">#N/A</definedName>
    <definedName name="RSSC">#N/A</definedName>
    <definedName name="RT" localSheetId="0">'[1]COAT&amp;WRAP-QIOT-#3'!#REF!</definedName>
    <definedName name="RT">'[1]COAT&amp;WRAP-QIOT-#3'!#REF!</definedName>
    <definedName name="RTC">#N/A</definedName>
    <definedName name="RTT">#N/A</definedName>
    <definedName name="ruu">#N/A</definedName>
    <definedName name="ruv">#N/A</definedName>
    <definedName name="ruw">#N/A</definedName>
    <definedName name="rvu">#N/A</definedName>
    <definedName name="rvv">#N/A</definedName>
    <definedName name="rvw">#N/A</definedName>
    <definedName name="RWTPhi">#N/A</definedName>
    <definedName name="RWTPlo">#N/A</definedName>
    <definedName name="rwu">#N/A</definedName>
    <definedName name="rwv">#N/A</definedName>
    <definedName name="rww">#N/A</definedName>
    <definedName name="s.">#N/A</definedName>
    <definedName name="S.dinh">640</definedName>
    <definedName name="S_">#N/A</definedName>
    <definedName name="s3tb">#N/A</definedName>
    <definedName name="s4tb">#N/A</definedName>
    <definedName name="s51.5">#N/A</definedName>
    <definedName name="s5tb">#N/A</definedName>
    <definedName name="s71.5">#N/A</definedName>
    <definedName name="s7tb">#N/A</definedName>
    <definedName name="salan200">#N/A</definedName>
    <definedName name="salan400">#N/A</definedName>
    <definedName name="san" localSheetId="0">#REF!</definedName>
    <definedName name="san">#REF!</definedName>
    <definedName name="San_truoc" localSheetId="0">[148]tienluong!#REF!</definedName>
    <definedName name="San_truoc">[148]tienluong!#REF!</definedName>
    <definedName name="sand" localSheetId="0">#REF!</definedName>
    <definedName name="sand">#REF!</definedName>
    <definedName name="sat" localSheetId="0">[112]TTTram!#REF!</definedName>
    <definedName name="sat">[112]TTTram!#REF!</definedName>
    <definedName name="satCT10" localSheetId="0">[71]TTDZ22!#REF!</definedName>
    <definedName name="satCT10">[71]TTDZ22!#REF!</definedName>
    <definedName name="SatCThon10" localSheetId="0">[71]TTDZ22!#REF!</definedName>
    <definedName name="SatCThon10">[71]TTDZ22!#REF!</definedName>
    <definedName name="SatCTlon10" localSheetId="0">[71]TTDZ22!#REF!</definedName>
    <definedName name="SatCTlon10">[71]TTDZ22!#REF!</definedName>
    <definedName name="satf10" localSheetId="0">[71]TTDZ22!#REF!</definedName>
    <definedName name="satf10">[71]TTDZ22!#REF!</definedName>
    <definedName name="satf27" localSheetId="0">[71]TTDZ22!#REF!</definedName>
    <definedName name="satf27">[71]TTDZ22!#REF!</definedName>
    <definedName name="satf6" localSheetId="0">[71]TTDZ22!#REF!</definedName>
    <definedName name="satf6">[71]TTDZ22!#REF!</definedName>
    <definedName name="satf8" localSheetId="0">[71]TTDZ22!#REF!</definedName>
    <definedName name="satf8">[71]TTDZ22!#REF!</definedName>
    <definedName name="satt" localSheetId="0">'[149]Ctinh 10kV'!#REF!</definedName>
    <definedName name="satt">'[149]Ctinh 10kV'!#REF!</definedName>
    <definedName name="sattron" localSheetId="0">[71]TTDZ22!#REF!</definedName>
    <definedName name="sattron">[71]TTDZ22!#REF!</definedName>
    <definedName name="satu" localSheetId="0">[150]ctTBA!#REF!</definedName>
    <definedName name="satu">[150]ctTBA!#REF!</definedName>
    <definedName name="sau">'[29]Chiet tinh dz35'!$H$4</definedName>
    <definedName name="SB">[141]IBASE!$AH$7:$AL$14</definedName>
    <definedName name="Sbc">#N/A</definedName>
    <definedName name="scao98">#N/A</definedName>
    <definedName name="SCCR">#N/A</definedName>
    <definedName name="SCDT">#N/A</definedName>
    <definedName name="SCH" localSheetId="0">#REF!</definedName>
    <definedName name="SCH">#REF!</definedName>
    <definedName name="scl" localSheetId="0">[16]th¸mo!#REF!</definedName>
    <definedName name="scl">[16]th¸mo!#REF!</definedName>
    <definedName name="scr">[19]gVL!$Q$33</definedName>
    <definedName name="SCT">#N/A</definedName>
    <definedName name="scv">#N/A</definedName>
    <definedName name="sd1p" localSheetId="0">#REF!</definedName>
    <definedName name="sd1p">#REF!</definedName>
    <definedName name="sd3p" localSheetId="0">#REF!</definedName>
    <definedName name="sd3p">#REF!</definedName>
    <definedName name="sdd" localSheetId="0">[16]th¸mo!#REF!</definedName>
    <definedName name="sdd">[16]th¸mo!#REF!</definedName>
    <definedName name="SDDL" localSheetId="0">[46]QMCT!#REF!</definedName>
    <definedName name="SDDL">[46]QMCT!#REF!</definedName>
    <definedName name="SDMONG" localSheetId="0">#REF!</definedName>
    <definedName name="SDMONG">#REF!</definedName>
    <definedName name="Sdnn">#N/A</definedName>
    <definedName name="Sdnt">#N/A</definedName>
    <definedName name="sdo">[102]gvl!$N$35</definedName>
    <definedName name="sduong">#N/A</definedName>
    <definedName name="Sè">#N/A</definedName>
    <definedName name="Seg">#N/A</definedName>
    <definedName name="SFL">#N/A</definedName>
    <definedName name="sgnc" localSheetId="0">[8]gtrinh!#REF!</definedName>
    <definedName name="sgnc">[8]gtrinh!#REF!</definedName>
    <definedName name="sgvl" localSheetId="0">[8]gtrinh!#REF!</definedName>
    <definedName name="sgvl">[8]gtrinh!#REF!</definedName>
    <definedName name="SH">#N/A</definedName>
    <definedName name="SHALL">#N/A</definedName>
    <definedName name="SHDG">#N/A</definedName>
    <definedName name="Sheet1">[151]XL4Poppy!$B$1:$B$16</definedName>
    <definedName name="Sheet3">BlankMacro1</definedName>
    <definedName name="sho" localSheetId="0">#REF!</definedName>
    <definedName name="sho">#REF!</definedName>
    <definedName name="sht" localSheetId="0">#REF!</definedName>
    <definedName name="sht">#REF!</definedName>
    <definedName name="sht1p" localSheetId="0">#REF!</definedName>
    <definedName name="sht1p">#REF!</definedName>
    <definedName name="sht3p" localSheetId="0">#REF!</definedName>
    <definedName name="sht3p">#REF!</definedName>
    <definedName name="sieucao">#REF!</definedName>
    <definedName name="SIGN">#N/A</definedName>
    <definedName name="SIZE" localSheetId="0">#REF!</definedName>
    <definedName name="SIZE">#REF!</definedName>
    <definedName name="skd">[19]gVL!$Q$37</definedName>
    <definedName name="skt">#N/A</definedName>
    <definedName name="SL">#N/A</definedName>
    <definedName name="SL_CRD" localSheetId="0">#REF!</definedName>
    <definedName name="SL_CRD">#REF!</definedName>
    <definedName name="SL_CRS" localSheetId="0">#REF!</definedName>
    <definedName name="SL_CRS">#REF!</definedName>
    <definedName name="SL_CS" localSheetId="0">#REF!</definedName>
    <definedName name="SL_CS">#REF!</definedName>
    <definedName name="SL_DD" localSheetId="0">#REF!</definedName>
    <definedName name="SL_DD">#REF!</definedName>
    <definedName name="SLF">#N/A</definedName>
    <definedName name="slg" localSheetId="0">#REF!</definedName>
    <definedName name="slg">#REF!</definedName>
    <definedName name="SLVtu">#N/A</definedName>
    <definedName name="SM">#N/A</definedName>
    <definedName name="smax">#N/A</definedName>
    <definedName name="smax1">#N/A</definedName>
    <definedName name="sn">#N/A</definedName>
    <definedName name="Sng">#N/A</definedName>
    <definedName name="soc3p" localSheetId="0">#REF!</definedName>
    <definedName name="soc3p">#REF!</definedName>
    <definedName name="sohieuthua">#N/A</definedName>
    <definedName name="soho" localSheetId="0">[11]sheet12!#REF!</definedName>
    <definedName name="soho">[11]sheet12!#REF!</definedName>
    <definedName name="Soi" localSheetId="0">#REF!</definedName>
    <definedName name="Soi">#REF!</definedName>
    <definedName name="Soi_HamYen" localSheetId="0">[45]T.Tinh!#REF!</definedName>
    <definedName name="Soi_HamYen">[45]T.Tinh!#REF!</definedName>
    <definedName name="soichon12" localSheetId="0">#REF!</definedName>
    <definedName name="soichon12">#REF!</definedName>
    <definedName name="soichon24" localSheetId="0">#REF!</definedName>
    <definedName name="soichon24">#REF!</definedName>
    <definedName name="soichon46" localSheetId="0">#REF!</definedName>
    <definedName name="soichon46">#REF!</definedName>
    <definedName name="soigai">'[14]he so'!$B$15</definedName>
    <definedName name="SoilType">#N/A</definedName>
    <definedName name="solieu" localSheetId="0">#REF!</definedName>
    <definedName name="solieu">#REF!</definedName>
    <definedName name="SOLUONG">'[131]Dinh Muc VT'!$J$4:$J$848</definedName>
    <definedName name="son">#REF!</definedName>
    <definedName name="sonduong" localSheetId="0">[49]TTVanChuyen!#REF!</definedName>
    <definedName name="sonduong">[49]TTVanChuyen!#REF!</definedName>
    <definedName name="SORT" localSheetId="0">#REF!</definedName>
    <definedName name="SORT">#REF!</definedName>
    <definedName name="SORT_AREA">'[142]DI-ESTI'!$A$8:$R$489</definedName>
    <definedName name="SortName">#N/A</definedName>
    <definedName name="Sothutu">#N/A</definedName>
    <definedName name="SP" localSheetId="0">'[1]PNT-QUOT-#3'!#REF!</definedName>
    <definedName name="SP">'[1]PNT-QUOT-#3'!#REF!</definedName>
    <definedName name="SPAN">#N/A</definedName>
    <definedName name="SPAN_No">#N/A</definedName>
    <definedName name="Spanner_Auto_File">"C:\My Documents\tinh cdo.x2a"</definedName>
    <definedName name="SPEC" localSheetId="0">#REF!</definedName>
    <definedName name="SPEC">#REF!</definedName>
    <definedName name="SpecialPrice" hidden="1">#N/A</definedName>
    <definedName name="SPECSUMMARY" localSheetId="0">#REF!</definedName>
    <definedName name="SPECSUMMARY">#REF!</definedName>
    <definedName name="spk1p" localSheetId="0">'[8]#REF'!#REF!</definedName>
    <definedName name="spk1p">'[8]#REF'!#REF!</definedName>
    <definedName name="spk3p" localSheetId="0">'[8]lam-moi'!#REF!</definedName>
    <definedName name="spk3p">'[8]lam-moi'!#REF!</definedName>
    <definedName name="Sprack">#N/A</definedName>
    <definedName name="srtg">#N/A</definedName>
    <definedName name="ss" localSheetId="0">#REF!</definedName>
    <definedName name="ss">#REF!</definedName>
    <definedName name="sss" localSheetId="0">#REF!</definedName>
    <definedName name="sss">#REF!</definedName>
    <definedName name="ST">#N/A</definedName>
    <definedName name="st1p" localSheetId="0">#REF!</definedName>
    <definedName name="st1p">#REF!</definedName>
    <definedName name="st3p" localSheetId="0">#REF!</definedName>
    <definedName name="st3p">#REF!</definedName>
    <definedName name="start">#N/A</definedName>
    <definedName name="Start_1" localSheetId="0">#REF!</definedName>
    <definedName name="Start_1">#REF!</definedName>
    <definedName name="Start_10" localSheetId="0">#REF!</definedName>
    <definedName name="Start_10">#REF!</definedName>
    <definedName name="Start_11" localSheetId="0">#REF!</definedName>
    <definedName name="Start_11">#REF!</definedName>
    <definedName name="Start_12" localSheetId="0">#REF!</definedName>
    <definedName name="Start_12">#REF!</definedName>
    <definedName name="Start_13" localSheetId="0">#REF!</definedName>
    <definedName name="Start_13">#REF!</definedName>
    <definedName name="Start_2" localSheetId="0">#REF!</definedName>
    <definedName name="Start_2">#REF!</definedName>
    <definedName name="Start_3" localSheetId="0">#REF!</definedName>
    <definedName name="Start_3">#REF!</definedName>
    <definedName name="Start_4" localSheetId="0">#REF!</definedName>
    <definedName name="Start_4">#REF!</definedName>
    <definedName name="Start_5" localSheetId="0">#REF!</definedName>
    <definedName name="Start_5">#REF!</definedName>
    <definedName name="Start_6" localSheetId="0">#REF!</definedName>
    <definedName name="Start_6">#REF!</definedName>
    <definedName name="Start_7" localSheetId="0">#REF!</definedName>
    <definedName name="Start_7">#REF!</definedName>
    <definedName name="Start_8" localSheetId="0">#REF!</definedName>
    <definedName name="Start_8">#REF!</definedName>
    <definedName name="Start_9" localSheetId="0">#REF!</definedName>
    <definedName name="Start_9">#REF!</definedName>
    <definedName name="State">#N/A</definedName>
    <definedName name="Stck.">#N/A</definedName>
    <definedName name="STEEL">#N/A</definedName>
    <definedName name="stor">#N/A</definedName>
    <definedName name="str">[102]gvl!$N$34</definedName>
    <definedName name="Stt">#N/A</definedName>
    <definedName name="SU" localSheetId="0">#REF!</definedName>
    <definedName name="SU">#REF!</definedName>
    <definedName name="Sua">BlankMacro1</definedName>
    <definedName name="sub" localSheetId="0">#REF!</definedName>
    <definedName name="sub">#REF!</definedName>
    <definedName name="SUL">#N/A</definedName>
    <definedName name="sum">#N/A</definedName>
    <definedName name="SUMITOMO">#N/A</definedName>
    <definedName name="SUMITOMO_GT">#N/A</definedName>
    <definedName name="SUMMARY" localSheetId="0">#REF!</definedName>
    <definedName name="SUMMARY">#REF!</definedName>
    <definedName name="sur" localSheetId="0">#REF!</definedName>
    <definedName name="sur">#REF!</definedName>
    <definedName name="SW">#N/A</definedName>
    <definedName name="SX_Lapthao_khungV_Sdao">#N/A</definedName>
    <definedName name="T" localSheetId="0">#REF!</definedName>
    <definedName name="T">#REF!</definedName>
    <definedName name="t.">#N/A</definedName>
    <definedName name="t..">#N/A</definedName>
    <definedName name="T.nhËp">#N/A</definedName>
    <definedName name="t\25">#N/A</definedName>
    <definedName name="t\27">#N/A</definedName>
    <definedName name="t\30">#N/A</definedName>
    <definedName name="t\32">#N/A</definedName>
    <definedName name="t\35">#N/A</definedName>
    <definedName name="t\37">#N/A</definedName>
    <definedName name="t\40">#N/A</definedName>
    <definedName name="t\42">#N/A</definedName>
    <definedName name="t\43">#N/A</definedName>
    <definedName name="t\45">#N/A</definedName>
    <definedName name="t\52">#N/A</definedName>
    <definedName name="t\60">#N/A</definedName>
    <definedName name="t\70">#N/A</definedName>
    <definedName name="T_CT">[152]LIST!$B$2</definedName>
    <definedName name="T_dat">'[48]Dinh nghia'!$A$15:$B$20</definedName>
    <definedName name="t101p" localSheetId="0">#REF!</definedName>
    <definedName name="t101p">#REF!</definedName>
    <definedName name="t103p" localSheetId="0">#REF!</definedName>
    <definedName name="t103p">#REF!</definedName>
    <definedName name="t105mnc" localSheetId="0">'[8]thao-go'!#REF!</definedName>
    <definedName name="t105mnc">'[8]thao-go'!#REF!</definedName>
    <definedName name="t10m" localSheetId="0">#REF!</definedName>
    <definedName name="t10m">#REF!</definedName>
    <definedName name="T10nc" localSheetId="0">'[129]CHITIET VL-NC-TT -1p'!#REF!</definedName>
    <definedName name="T10nc">'[129]CHITIET VL-NC-TT -1p'!#REF!</definedName>
    <definedName name="t10nc1p" localSheetId="0">#REF!</definedName>
    <definedName name="t10nc1p">#REF!</definedName>
    <definedName name="t10ncm" localSheetId="0">'[8]lam-moi'!#REF!</definedName>
    <definedName name="t10ncm">'[8]lam-moi'!#REF!</definedName>
    <definedName name="T10vc" localSheetId="0">'[129]CHITIET VL-NC-TT -1p'!#REF!</definedName>
    <definedName name="T10vc">'[129]CHITIET VL-NC-TT -1p'!#REF!</definedName>
    <definedName name="T10vl" localSheetId="0">'[129]CHITIET VL-NC-TT -1p'!#REF!</definedName>
    <definedName name="T10vl">'[129]CHITIET VL-NC-TT -1p'!#REF!</definedName>
    <definedName name="t10vl1p" localSheetId="0">#REF!</definedName>
    <definedName name="t10vl1p">#REF!</definedName>
    <definedName name="t121p" localSheetId="0">#REF!</definedName>
    <definedName name="t121p">#REF!</definedName>
    <definedName name="t123p" localSheetId="0">#REF!</definedName>
    <definedName name="t123p">#REF!</definedName>
    <definedName name="t12m" localSheetId="0">'[8]lam-moi'!#REF!</definedName>
    <definedName name="t12m">'[8]lam-moi'!#REF!</definedName>
    <definedName name="t12mnc" localSheetId="0">'[8]thao-go'!#REF!</definedName>
    <definedName name="t12mnc">'[8]thao-go'!#REF!</definedName>
    <definedName name="T12nc" localSheetId="0">#REF!</definedName>
    <definedName name="T12nc">#REF!</definedName>
    <definedName name="t12nc3p" localSheetId="0">#REF!</definedName>
    <definedName name="t12nc3p">#REF!</definedName>
    <definedName name="t12ncm" localSheetId="0">'[8]lam-moi'!#REF!</definedName>
    <definedName name="t12ncm">'[8]lam-moi'!#REF!</definedName>
    <definedName name="T12vc" localSheetId="0">#REF!</definedName>
    <definedName name="T12vc">#REF!</definedName>
    <definedName name="T12vl" localSheetId="0">#REF!</definedName>
    <definedName name="T12vl">#REF!</definedName>
    <definedName name="t12vl3p">'[138]CHITIET VL-NC-TT1p'!$G$112</definedName>
    <definedName name="t141p" localSheetId="0">#REF!</definedName>
    <definedName name="t141p">#REF!</definedName>
    <definedName name="t143p" localSheetId="0">#REF!</definedName>
    <definedName name="t143p">#REF!</definedName>
    <definedName name="t14m" localSheetId="0">'[8]lam-moi'!#REF!</definedName>
    <definedName name="t14m">'[8]lam-moi'!#REF!</definedName>
    <definedName name="t14mnc" localSheetId="0">'[8]thao-go'!#REF!</definedName>
    <definedName name="t14mnc">'[8]thao-go'!#REF!</definedName>
    <definedName name="T14nc" localSheetId="0">'[86]CHITIET VL-NC-TT -1p'!#REF!</definedName>
    <definedName name="T14nc">'[86]CHITIET VL-NC-TT -1p'!#REF!</definedName>
    <definedName name="t14nc3p">'[138]CHITIET VL-NC-TT1p'!$G$102</definedName>
    <definedName name="t14ncm" localSheetId="0">'[8]lam-moi'!#REF!</definedName>
    <definedName name="t14ncm">'[8]lam-moi'!#REF!</definedName>
    <definedName name="T14vc" localSheetId="0">'[86]CHITIET VL-NC-TT -1p'!#REF!</definedName>
    <definedName name="T14vc">'[86]CHITIET VL-NC-TT -1p'!#REF!</definedName>
    <definedName name="T14vl" localSheetId="0">'[86]CHITIET VL-NC-TT -1p'!#REF!</definedName>
    <definedName name="T14vl">'[86]CHITIET VL-NC-TT -1p'!#REF!</definedName>
    <definedName name="t14vl3p">'[138]CHITIET VL-NC-TT1p'!$G$99</definedName>
    <definedName name="T203P" localSheetId="0">[8]VC!#REF!</definedName>
    <definedName name="T203P">[8]VC!#REF!</definedName>
    <definedName name="t20m" localSheetId="0">'[8]lam-moi'!#REF!</definedName>
    <definedName name="t20m">'[8]lam-moi'!#REF!</definedName>
    <definedName name="t20ncm" localSheetId="0">'[8]lam-moi'!#REF!</definedName>
    <definedName name="t20ncm">'[8]lam-moi'!#REF!</definedName>
    <definedName name="t7m" localSheetId="0">#REF!</definedName>
    <definedName name="t7m">#REF!</definedName>
    <definedName name="t7nc" localSheetId="0">'[8]lam-moi'!#REF!</definedName>
    <definedName name="t7nc">'[8]lam-moi'!#REF!</definedName>
    <definedName name="t7vl" localSheetId="0">'[8]lam-moi'!#REF!</definedName>
    <definedName name="t7vl">'[8]lam-moi'!#REF!</definedName>
    <definedName name="t84mnc" localSheetId="0">'[8]thao-go'!#REF!</definedName>
    <definedName name="t84mnc">'[8]thao-go'!#REF!</definedName>
    <definedName name="t8m" localSheetId="0">#REF!</definedName>
    <definedName name="t8m">#REF!</definedName>
    <definedName name="t8nc" localSheetId="0">'[8]lam-moi'!#REF!</definedName>
    <definedName name="t8nc">'[8]lam-moi'!#REF!</definedName>
    <definedName name="t8vl" localSheetId="0">'[8]lam-moi'!#REF!</definedName>
    <definedName name="t8vl">'[8]lam-moi'!#REF!</definedName>
    <definedName name="ta">#N/A</definedName>
    <definedName name="tadao">#N/A</definedName>
    <definedName name="Tæng_c_ng_suÊt_hiÖn_t_i">"THOP"</definedName>
    <definedName name="Tæng_céng">#REF!,#REF!</definedName>
    <definedName name="Tai_trong">#N/A</definedName>
    <definedName name="Taikhoan">'[153]Tai khoan'!$A$3:$C$93</definedName>
    <definedName name="Tam">#N/A</definedName>
    <definedName name="tamdan">#N/A</definedName>
    <definedName name="TAMT">[42]TT!$B$2:$G$134</definedName>
    <definedName name="TAMTINH" localSheetId="0">#REF!</definedName>
    <definedName name="TAMTINH">#REF!</definedName>
    <definedName name="tamvia">#N/A</definedName>
    <definedName name="tamviab">#N/A</definedName>
    <definedName name="TANANH">#N/A</definedName>
    <definedName name="Tang">100</definedName>
    <definedName name="TANK">#N/A</definedName>
    <definedName name="tapa">#REF!</definedName>
    <definedName name="taukeo150">#N/A</definedName>
    <definedName name="taun">#N/A</definedName>
    <definedName name="TaxTV">10%</definedName>
    <definedName name="TaxXL">5%</definedName>
    <definedName name="tb">[19]gVL!$Q$29</definedName>
    <definedName name="TB_CS">#N/A</definedName>
    <definedName name="TBA" localSheetId="0">#REF!</definedName>
    <definedName name="TBA">#REF!</definedName>
    <definedName name="tbagd1">'[93]CTTBA (gd1)'!$B$8:$J$53</definedName>
    <definedName name="tbdd1p" localSheetId="0">'[8]lam-moi'!#REF!</definedName>
    <definedName name="tbdd1p">'[8]lam-moi'!#REF!</definedName>
    <definedName name="tbdd3p" localSheetId="0">'[8]lam-moi'!#REF!</definedName>
    <definedName name="tbdd3p">'[8]lam-moi'!#REF!</definedName>
    <definedName name="tbddsdl" localSheetId="0">'[8]lam-moi'!#REF!</definedName>
    <definedName name="tbddsdl">'[8]lam-moi'!#REF!</definedName>
    <definedName name="TBI" localSheetId="0">'[8]TH XL'!#REF!</definedName>
    <definedName name="TBI">'[8]TH XL'!#REF!</definedName>
    <definedName name="tbl_ProdInfo" hidden="1">#N/A</definedName>
    <definedName name="tbmc">#N/A</definedName>
    <definedName name="tbtr" localSheetId="0">'[8]TH XL'!#REF!</definedName>
    <definedName name="tbtr">'[8]TH XL'!#REF!</definedName>
    <definedName name="tbtram" localSheetId="0">#REF!</definedName>
    <definedName name="tbtram">#REF!</definedName>
    <definedName name="TBXD" localSheetId="0">#REF!</definedName>
    <definedName name="TBXD">#REF!</definedName>
    <definedName name="TC" localSheetId="0">#REF!</definedName>
    <definedName name="TC">#REF!</definedName>
    <definedName name="tc_1">#N/A</definedName>
    <definedName name="tc_2">#N/A</definedName>
    <definedName name="TC_NHANH1" localSheetId="0">#REF!</definedName>
    <definedName name="TC_NHANH1">#REF!</definedName>
    <definedName name="Tchuan">#REF!</definedName>
    <definedName name="tcxxnc" localSheetId="0">'[8]thao-go'!#REF!</definedName>
    <definedName name="tcxxnc">'[8]thao-go'!#REF!</definedName>
    <definedName name="TD" localSheetId="0">#REF!</definedName>
    <definedName name="TD">#REF!</definedName>
    <definedName name="td10vl" localSheetId="0">'[86]CHITIET VL-NC-TT-3p'!#REF!</definedName>
    <definedName name="td10vl">'[86]CHITIET VL-NC-TT-3p'!#REF!</definedName>
    <definedName name="td12nc" localSheetId="0">'[86]CHITIET VL-NC-TT-3p'!#REF!</definedName>
    <definedName name="td12nc">'[86]CHITIET VL-NC-TT-3p'!#REF!</definedName>
    <definedName name="TD12vl" localSheetId="0">#REF!</definedName>
    <definedName name="TD12vl">#REF!</definedName>
    <definedName name="td1cnc" localSheetId="0">'[8]lam-moi'!#REF!</definedName>
    <definedName name="td1cnc">'[8]lam-moi'!#REF!</definedName>
    <definedName name="td1cvl" localSheetId="0">'[8]lam-moi'!#REF!</definedName>
    <definedName name="td1cvl">'[8]lam-moi'!#REF!</definedName>
    <definedName name="td1p" localSheetId="0">[154]TONGKE1P!#REF!</definedName>
    <definedName name="td1p">[154]TONGKE1P!#REF!</definedName>
    <definedName name="TD1p1nc" localSheetId="0">#REF!</definedName>
    <definedName name="TD1p1nc">#REF!</definedName>
    <definedName name="td1p1vc" localSheetId="0">#REF!</definedName>
    <definedName name="td1p1vc">#REF!</definedName>
    <definedName name="TD1p1vl" localSheetId="0">#REF!</definedName>
    <definedName name="TD1p1vl">#REF!</definedName>
    <definedName name="TD1p2nc" localSheetId="0">'[86]CHITIET VL-NC-TT -1p'!#REF!</definedName>
    <definedName name="TD1p2nc">'[86]CHITIET VL-NC-TT -1p'!#REF!</definedName>
    <definedName name="TD1p2vc" localSheetId="0">'[86]CHITIET VL-NC-TT -1p'!#REF!</definedName>
    <definedName name="TD1p2vc">'[86]CHITIET VL-NC-TT -1p'!#REF!</definedName>
    <definedName name="TD1p2vl" localSheetId="0">'[86]CHITIET VL-NC-TT -1p'!#REF!</definedName>
    <definedName name="TD1p2vl">'[86]CHITIET VL-NC-TT -1p'!#REF!</definedName>
    <definedName name="TD1pnc" localSheetId="0">'[86]CHITIET VL-NC-TT -1p'!#REF!</definedName>
    <definedName name="TD1pnc">'[86]CHITIET VL-NC-TT -1p'!#REF!</definedName>
    <definedName name="TD1pvl" localSheetId="0">'[86]CHITIET VL-NC-TT -1p'!#REF!</definedName>
    <definedName name="TD1pvl">'[86]CHITIET VL-NC-TT -1p'!#REF!</definedName>
    <definedName name="td3p" localSheetId="0">#REF!</definedName>
    <definedName name="td3p">#REF!</definedName>
    <definedName name="tdc84nc" localSheetId="0">'[8]thao-go'!#REF!</definedName>
    <definedName name="tdc84nc">'[8]thao-go'!#REF!</definedName>
    <definedName name="tdcnc" localSheetId="0">'[8]thao-go'!#REF!</definedName>
    <definedName name="tdcnc">'[8]thao-go'!#REF!</definedName>
    <definedName name="TDctnc" localSheetId="0">#REF!</definedName>
    <definedName name="TDctnc">#REF!</definedName>
    <definedName name="TDctvc" localSheetId="0">#REF!</definedName>
    <definedName name="TDctvc">#REF!</definedName>
    <definedName name="TDctvl" localSheetId="0">#REF!</definedName>
    <definedName name="TDctvl">#REF!</definedName>
    <definedName name="TDDAKT">#N/A</definedName>
    <definedName name="tdgnc" localSheetId="0">'[8]lam-moi'!#REF!</definedName>
    <definedName name="tdgnc">'[8]lam-moi'!#REF!</definedName>
    <definedName name="tdgvl" localSheetId="0">'[8]lam-moi'!#REF!</definedName>
    <definedName name="tdgvl">'[8]lam-moi'!#REF!</definedName>
    <definedName name="tdhtnc" localSheetId="0">'[8]lam-moi'!#REF!</definedName>
    <definedName name="tdhtnc">'[8]lam-moi'!#REF!</definedName>
    <definedName name="tdhtvl" localSheetId="0">'[8]lam-moi'!#REF!</definedName>
    <definedName name="tdhtvl">'[8]lam-moi'!#REF!</definedName>
    <definedName name="tdia" localSheetId="0">#REF!</definedName>
    <definedName name="tdia">#REF!</definedName>
    <definedName name="TdinhQT">#N/A</definedName>
    <definedName name="TDmnc" localSheetId="0">'[86]CHITIET VL-NC-TT-3p'!#REF!</definedName>
    <definedName name="TDmnc">'[86]CHITIET VL-NC-TT-3p'!#REF!</definedName>
    <definedName name="TDmvc" localSheetId="0">'[86]CHITIET VL-NC-TT-3p'!#REF!</definedName>
    <definedName name="TDmvc">'[86]CHITIET VL-NC-TT-3p'!#REF!</definedName>
    <definedName name="TDmvl" localSheetId="0">'[86]CHITIET VL-NC-TT-3p'!#REF!</definedName>
    <definedName name="TDmvl">'[86]CHITIET VL-NC-TT-3p'!#REF!</definedName>
    <definedName name="tdnc" localSheetId="0">[8]gtrinh!#REF!</definedName>
    <definedName name="tdnc">[8]gtrinh!#REF!</definedName>
    <definedName name="tdnc1p" localSheetId="0">#REF!</definedName>
    <definedName name="tdnc1p">#REF!</definedName>
    <definedName name="tdnc3p" localSheetId="0">'[126]CHITIET VL-NC-TT1p'!#REF!</definedName>
    <definedName name="tdnc3p">'[126]CHITIET VL-NC-TT1p'!#REF!</definedName>
    <definedName name="tdo">#N/A</definedName>
    <definedName name="tdt" localSheetId="0">#REF!</definedName>
    <definedName name="tdt">#REF!</definedName>
    <definedName name="tdt1pnc" localSheetId="0">[8]gtrinh!#REF!</definedName>
    <definedName name="tdt1pnc">[8]gtrinh!#REF!</definedName>
    <definedName name="tdt1pvl" localSheetId="0">[8]gtrinh!#REF!</definedName>
    <definedName name="tdt1pvl">[8]gtrinh!#REF!</definedName>
    <definedName name="tdt2cnc" localSheetId="0">'[8]lam-moi'!#REF!</definedName>
    <definedName name="tdt2cnc">'[8]lam-moi'!#REF!</definedName>
    <definedName name="tdt2cvl" localSheetId="0">[8]chitiet!#REF!</definedName>
    <definedName name="tdt2cvl">[8]chitiet!#REF!</definedName>
    <definedName name="TDTDT">#N/A</definedName>
    <definedName name="TDTKKT">#N/A</definedName>
    <definedName name="tdtr2cnc" localSheetId="0">#REF!</definedName>
    <definedName name="tdtr2cnc">#REF!</definedName>
    <definedName name="tdtr2cvl" localSheetId="0">#REF!</definedName>
    <definedName name="tdtr2cvl">#REF!</definedName>
    <definedName name="tdtrnc" localSheetId="0">[8]gtrinh!#REF!</definedName>
    <definedName name="tdtrnc">[8]gtrinh!#REF!</definedName>
    <definedName name="tdtrvl" localSheetId="0">[8]gtrinh!#REF!</definedName>
    <definedName name="tdtrvl">[8]gtrinh!#REF!</definedName>
    <definedName name="tdvl" localSheetId="0">[8]gtrinh!#REF!</definedName>
    <definedName name="tdvl">[8]gtrinh!#REF!</definedName>
    <definedName name="tdvl1p" localSheetId="0">#REF!</definedName>
    <definedName name="tdvl1p">#REF!</definedName>
    <definedName name="tdvl3p" localSheetId="0">'[126]CHITIET VL-NC-TT1p'!#REF!</definedName>
    <definedName name="tdvl3p">'[126]CHITIET VL-NC-TT1p'!#REF!</definedName>
    <definedName name="te">#N/A</definedName>
    <definedName name="tecnuoc5">#N/A</definedName>
    <definedName name="temp">#N/A</definedName>
    <definedName name="Temp_Br">#N/A</definedName>
    <definedName name="TEMPBR">#N/A</definedName>
    <definedName name="TemporaryWork" localSheetId="0">'[54]DGchitiet '!#REF!</definedName>
    <definedName name="TemporaryWork">'[54]DGchitiet '!#REF!</definedName>
    <definedName name="ten">#N/A</definedName>
    <definedName name="ten_tra_1BTN">#N/A</definedName>
    <definedName name="ten_tra_2BTN">#N/A</definedName>
    <definedName name="ten_tra_3BTN">#N/A</definedName>
    <definedName name="TenBang">#N/A</definedName>
    <definedName name="TenCap">#N/A</definedName>
    <definedName name="tenck" localSheetId="0">#REF!</definedName>
    <definedName name="tenck">#REF!</definedName>
    <definedName name="TENCT">#N/A</definedName>
    <definedName name="Tengoi">#N/A</definedName>
    <definedName name="TenHMuc">#N/A</definedName>
    <definedName name="TenVtu">#N/A</definedName>
    <definedName name="tenvung">#N/A</definedName>
    <definedName name="test">#N/A</definedName>
    <definedName name="text">#N/A</definedName>
    <definedName name="tg" localSheetId="0">[16]th¸mo!#REF!</definedName>
    <definedName name="tg">[16]th¸mo!#REF!</definedName>
    <definedName name="th">[31]gVL!$N$20</definedName>
    <definedName name="TH.2002">#N/A</definedName>
    <definedName name="TH.QUY1">#N/A</definedName>
    <definedName name="TH.QUY2">#N/A</definedName>
    <definedName name="TH.T1">#N/A</definedName>
    <definedName name="TH.T2">#N/A</definedName>
    <definedName name="TH.T3">#N/A</definedName>
    <definedName name="TH.T4">#N/A</definedName>
    <definedName name="TH.T5">#N/A</definedName>
    <definedName name="TH.T6">#N/A</definedName>
    <definedName name="TH.Thang.1">#N/A</definedName>
    <definedName name="TH.Thang.10">#N/A</definedName>
    <definedName name="TH.Thang.11">#N/A</definedName>
    <definedName name="TH.Thang.12">#N/A</definedName>
    <definedName name="TH.Thang.2">#N/A</definedName>
    <definedName name="TH.Thang.3">#N/A</definedName>
    <definedName name="TH.Thang.4">#N/A</definedName>
    <definedName name="TH.Thang.5">#N/A</definedName>
    <definedName name="TH.Thang.6">#N/A</definedName>
    <definedName name="TH.Thang.7">#N/A</definedName>
    <definedName name="TH.Thang.8">#N/A</definedName>
    <definedName name="TH.Thang.9">#N/A</definedName>
    <definedName name="TH_VKHNN">#N/A</definedName>
    <definedName name="th3x15" localSheetId="0">[8]giathanh1!#REF!</definedName>
    <definedName name="th3x15">[8]giathanh1!#REF!</definedName>
    <definedName name="tha" hidden="1">{"'Sheet1'!$L$16"}</definedName>
    <definedName name="thai">#N/A</definedName>
    <definedName name="thang" localSheetId="0">#REF!</definedName>
    <definedName name="thang">#REF!</definedName>
    <definedName name="Thang_Long">#N/A</definedName>
    <definedName name="Thang_Long_GT">#N/A</definedName>
    <definedName name="thanh">#N/A</definedName>
    <definedName name="Thanh_CT">#N/A</definedName>
    <definedName name="Thanh_LC_tayvin">#N/A</definedName>
    <definedName name="thanhdul">#N/A</definedName>
    <definedName name="thanhtien" localSheetId="0">#REF!</definedName>
    <definedName name="thanhtien">#REF!</definedName>
    <definedName name="ThanhXuan110" localSheetId="0">'[155]KH-Q1,Q2,01'!#REF!</definedName>
    <definedName name="ThanhXuan110">'[155]KH-Q1,Q2,01'!#REF!</definedName>
    <definedName name="ÞBM">#N/A</definedName>
    <definedName name="THchon" localSheetId="0">#REF!</definedName>
    <definedName name="THchon">#REF!</definedName>
    <definedName name="Þcot">#N/A</definedName>
    <definedName name="ÞCTd4">#N/A</definedName>
    <definedName name="ÞCTt4">#N/A</definedName>
    <definedName name="Þdamd4">#N/A</definedName>
    <definedName name="Þdamt4">#N/A</definedName>
    <definedName name="THDS">#N/A</definedName>
    <definedName name="thdt" localSheetId="0">#REF!</definedName>
    <definedName name="thdt">#REF!</definedName>
    <definedName name="THDT_CT_XOM_NOI" localSheetId="0">'[156]Du Toan'!#REF!</definedName>
    <definedName name="THDT_CT_XOM_NOI">'[156]Du Toan'!#REF!</definedName>
    <definedName name="THDT_HT_DAO_THUONG" localSheetId="0">#REF!</definedName>
    <definedName name="THDT_HT_DAO_THUONG">#REF!</definedName>
    <definedName name="THDT_HT_XOM_NOI" localSheetId="0">#REF!</definedName>
    <definedName name="THDT_HT_XOM_NOI">#REF!</definedName>
    <definedName name="THDT_NPP_XOM_NOI" localSheetId="0">#REF!</definedName>
    <definedName name="THDT_NPP_XOM_NOI">#REF!</definedName>
    <definedName name="THDT_TBA_XOM_NOI" localSheetId="0">#REF!</definedName>
    <definedName name="THDT_TBA_XOM_NOI">#REF!</definedName>
    <definedName name="thep">#N/A</definedName>
    <definedName name="THEP_D32">#N/A</definedName>
    <definedName name="thep10">#REF!</definedName>
    <definedName name="thep18">#REF!</definedName>
    <definedName name="thep20">#REF!</definedName>
    <definedName name="thepban" localSheetId="0">#REF!</definedName>
    <definedName name="thepban">#REF!</definedName>
    <definedName name="thepbuoc" localSheetId="0">[71]TTDZ22!#REF!</definedName>
    <definedName name="thepbuoc">[71]TTDZ22!#REF!</definedName>
    <definedName name="ThepDet32x3" localSheetId="0">[45]T.Tinh!#REF!</definedName>
    <definedName name="ThepDet32x3">[45]T.Tinh!#REF!</definedName>
    <definedName name="ThepDet35x3" localSheetId="0">[45]T.Tinh!#REF!</definedName>
    <definedName name="ThepDet35x3">[45]T.Tinh!#REF!</definedName>
    <definedName name="ThepDet40x4" localSheetId="0">[45]T.Tinh!#REF!</definedName>
    <definedName name="ThepDet40x4">[45]T.Tinh!#REF!</definedName>
    <definedName name="ThepDet45x4" localSheetId="0">[45]T.Tinh!#REF!</definedName>
    <definedName name="ThepDet45x4">[45]T.Tinh!#REF!</definedName>
    <definedName name="ThepDet50x5" localSheetId="0">[45]T.Tinh!#REF!</definedName>
    <definedName name="ThepDet50x5">[45]T.Tinh!#REF!</definedName>
    <definedName name="ThepDet63x6" localSheetId="0">[45]T.Tinh!#REF!</definedName>
    <definedName name="ThepDet63x6">[45]T.Tinh!#REF!</definedName>
    <definedName name="ThepDet75x6" localSheetId="0">[45]T.Tinh!#REF!</definedName>
    <definedName name="ThepDet75x6">[45]T.Tinh!#REF!</definedName>
    <definedName name="thepDet75x7">'[157]4'!$K$23</definedName>
    <definedName name="thepgoc25_60" localSheetId="0">#REF!</definedName>
    <definedName name="thepgoc25_60">#REF!</definedName>
    <definedName name="ThepGoc32x32x3" localSheetId="0">[45]T.Tinh!#REF!</definedName>
    <definedName name="ThepGoc32x32x3">[45]T.Tinh!#REF!</definedName>
    <definedName name="ThepGoc35x35x3" localSheetId="0">[45]T.Tinh!#REF!</definedName>
    <definedName name="ThepGoc35x35x3">[45]T.Tinh!#REF!</definedName>
    <definedName name="ThepGoc40x40x4" localSheetId="0">[45]T.Tinh!#REF!</definedName>
    <definedName name="ThepGoc40x40x4">[45]T.Tinh!#REF!</definedName>
    <definedName name="ThepGoc45x45x4" localSheetId="0">[45]T.Tinh!#REF!</definedName>
    <definedName name="ThepGoc45x45x4">[45]T.Tinh!#REF!</definedName>
    <definedName name="ThepGoc50x50x5" localSheetId="0">[45]T.Tinh!#REF!</definedName>
    <definedName name="ThepGoc50x50x5">[45]T.Tinh!#REF!</definedName>
    <definedName name="thepgoc63_75" localSheetId="0">#REF!</definedName>
    <definedName name="thepgoc63_75">#REF!</definedName>
    <definedName name="ThepGoc63x63x6" localSheetId="0">[45]T.Tinh!#REF!</definedName>
    <definedName name="ThepGoc63x63x6">[45]T.Tinh!#REF!</definedName>
    <definedName name="ThepGoc75x6">'[157]4'!$K$16</definedName>
    <definedName name="ThepGoc75x75x6" localSheetId="0">[45]T.Tinh!#REF!</definedName>
    <definedName name="ThepGoc75x75x6">[45]T.Tinh!#REF!</definedName>
    <definedName name="thepgoc80_100" localSheetId="0">#REF!</definedName>
    <definedName name="thepgoc80_100">#REF!</definedName>
    <definedName name="theph">#REF!</definedName>
    <definedName name="thepma">10500</definedName>
    <definedName name="thepnaphl">#N/A</definedName>
    <definedName name="thept">#REF!</definedName>
    <definedName name="theptb">'[35]Gia vat tu'!$D$49</definedName>
    <definedName name="theptron">#N/A</definedName>
    <definedName name="theptron12" localSheetId="0">#REF!</definedName>
    <definedName name="theptron12">#REF!</definedName>
    <definedName name="theptron14_22" localSheetId="0">#REF!</definedName>
    <definedName name="theptron14_22">#REF!</definedName>
    <definedName name="theptron6_8" localSheetId="0">#REF!</definedName>
    <definedName name="theptron6_8">#REF!</definedName>
    <definedName name="ThepTronD10D18" localSheetId="0">[45]T.Tinh!#REF!</definedName>
    <definedName name="ThepTronD10D18">[45]T.Tinh!#REF!</definedName>
    <definedName name="ThepTronD6D8" localSheetId="0">[45]T.Tinh!#REF!</definedName>
    <definedName name="ThepTronD6D8">[45]T.Tinh!#REF!</definedName>
    <definedName name="thepU" localSheetId="0">[71]TTDZ22!#REF!</definedName>
    <definedName name="thepU">[71]TTDZ22!#REF!</definedName>
    <definedName name="thetichck" localSheetId="0">#REF!</definedName>
    <definedName name="thetichck">#REF!</definedName>
    <definedName name="THGO1pnc" localSheetId="0">#REF!</definedName>
    <definedName name="THGO1pnc">#REF!</definedName>
    <definedName name="thht" localSheetId="0">#REF!</definedName>
    <definedName name="thht">#REF!</definedName>
    <definedName name="THI" localSheetId="0">#REF!</definedName>
    <definedName name="THI">#REF!</definedName>
    <definedName name="thinh">[102]gvl!$N$23</definedName>
    <definedName name="THK" localSheetId="0">'[1]COAT&amp;WRAP-QIOT-#3'!#REF!</definedName>
    <definedName name="THK">'[1]COAT&amp;WRAP-QIOT-#3'!#REF!</definedName>
    <definedName name="THkinhPhiToanBo">#N/A</definedName>
    <definedName name="THKP160" localSheetId="0">'[8]dongia (2)'!#REF!</definedName>
    <definedName name="THKP160">'[8]dongia (2)'!#REF!</definedName>
    <definedName name="thkp3" localSheetId="0">#REF!</definedName>
    <definedName name="thkp3">#REF!</definedName>
    <definedName name="Þmong">#N/A</definedName>
    <definedName name="ÞNXoldk">#N/A</definedName>
    <definedName name="thongso">#N/A</definedName>
    <definedName name="THOP">"THOP"</definedName>
    <definedName name="Þsan">#N/A</definedName>
    <definedName name="THT" localSheetId="0">#REF!</definedName>
    <definedName name="THT">#REF!</definedName>
    <definedName name="thtich1" localSheetId="0">#REF!</definedName>
    <definedName name="thtich1">#REF!</definedName>
    <definedName name="thtich2" localSheetId="0">#REF!</definedName>
    <definedName name="thtich2">#REF!</definedName>
    <definedName name="thtich3" localSheetId="0">#REF!</definedName>
    <definedName name="thtich3">#REF!</definedName>
    <definedName name="thtich4" localSheetId="0">#REF!</definedName>
    <definedName name="thtich4">#REF!</definedName>
    <definedName name="thtich5" localSheetId="0">#REF!</definedName>
    <definedName name="thtich5">#REF!</definedName>
    <definedName name="thtich6" localSheetId="0">#REF!</definedName>
    <definedName name="thtich6">#REF!</definedName>
    <definedName name="THTLMcap">#N/A</definedName>
    <definedName name="THToanBo">#N/A</definedName>
    <definedName name="thtr15" localSheetId="0">[8]giathanh1!#REF!</definedName>
    <definedName name="thtr15">[8]giathanh1!#REF!</definedName>
    <definedName name="thtt" localSheetId="0">#REF!</definedName>
    <definedName name="thtt">#REF!</definedName>
    <definedName name="THU" localSheetId="0">[20]CT35!#REF!</definedName>
    <definedName name="THU">[20]CT35!#REF!</definedName>
    <definedName name="Thu.von.dot1">#N/A</definedName>
    <definedName name="Thu.von.dot2">#N/A</definedName>
    <definedName name="Thu.von.dot3">#N/A</definedName>
    <definedName name="Thu.von.dot4">#N/A</definedName>
    <definedName name="Thu.von.dot5">#N/A</definedName>
    <definedName name="thucthanh">'[158]Thuc thanh'!$E$29</definedName>
    <definedName name="thue">6</definedName>
    <definedName name="THUEDKC">#N/A</definedName>
    <definedName name="THUEDKN">#N/A</definedName>
    <definedName name="THUELKPSCO">#N/A</definedName>
    <definedName name="THUELKPSNO">#N/A</definedName>
    <definedName name="THUEMA">#N/A</definedName>
    <definedName name="THUEPSC">#N/A</definedName>
    <definedName name="THUEPSN">#N/A</definedName>
    <definedName name="þuggh">#N/A</definedName>
    <definedName name="thuocno">#N/A</definedName>
    <definedName name="Thuvondot5">#N/A</definedName>
    <definedName name="THUYETMINH">[159]ptvt!$A$6:$X$128</definedName>
    <definedName name="TI">#N/A</definedName>
    <definedName name="Tien" localSheetId="0">#REF!</definedName>
    <definedName name="Tien">#REF!</definedName>
    <definedName name="TIENKQKD">#N/A</definedName>
    <definedName name="TIENLUONG" localSheetId="0">#REF!</definedName>
    <definedName name="TIENLUONG">#REF!</definedName>
    <definedName name="Tiep_dia" localSheetId="0">[18]Sheet3!#REF!</definedName>
    <definedName name="Tiep_dia">[18]Sheet3!#REF!</definedName>
    <definedName name="Tiepdia" localSheetId="0">[8]Tiepdia!$1:$1048576</definedName>
    <definedName name="Tiepdia">[8]Tiepdia!$1:$1048576</definedName>
    <definedName name="Tiepdiama">9500</definedName>
    <definedName name="TIEU_HAO_VAT_TU_DZ0.4KV" localSheetId="0">#REF!</definedName>
    <definedName name="TIEU_HAO_VAT_TU_DZ0.4KV">#REF!</definedName>
    <definedName name="TIEU_HAO_VAT_TU_DZ22KV" localSheetId="0">#REF!</definedName>
    <definedName name="TIEU_HAO_VAT_TU_DZ22KV">#REF!</definedName>
    <definedName name="TIEU_HAO_VAT_TU_TBA" localSheetId="0">#REF!</definedName>
    <definedName name="TIEU_HAO_VAT_TU_TBA">#REF!</definedName>
    <definedName name="TileStone" localSheetId="0">'[54]DGchitiet '!#REF!</definedName>
    <definedName name="TileStone">'[54]DGchitiet '!#REF!</definedName>
    <definedName name="Tim_cong">#N/A</definedName>
    <definedName name="Tim_lan_xuat_hien">#N/A</definedName>
    <definedName name="Tim_lan_xuat_hien_cong">#N/A</definedName>
    <definedName name="Tim_lan_xuat_hien_duong">#N/A</definedName>
    <definedName name="tim_xuat_hien">#N/A</definedName>
    <definedName name="tinhqd">#N/A</definedName>
    <definedName name="TIT" localSheetId="0">#REF!</definedName>
    <definedName name="TIT">#REF!</definedName>
    <definedName name="TITAN" localSheetId="0">#REF!</definedName>
    <definedName name="TITAN">#REF!</definedName>
    <definedName name="tk" localSheetId="0">#REF!</definedName>
    <definedName name="tk">#REF!</definedName>
    <definedName name="TKP" localSheetId="0">#REF!</definedName>
    <definedName name="TKP">#REF!</definedName>
    <definedName name="TKYB">"TKYB"</definedName>
    <definedName name="tl" localSheetId="0">'[146]De Bai'!#REF!</definedName>
    <definedName name="tl">'[146]De Bai'!#REF!</definedName>
    <definedName name="TL_PB">#N/A</definedName>
    <definedName name="TLAC120" localSheetId="0">#REF!</definedName>
    <definedName name="TLAC120">#REF!</definedName>
    <definedName name="TLAC35" localSheetId="0">#REF!</definedName>
    <definedName name="TLAC35">#REF!</definedName>
    <definedName name="TLAC50" localSheetId="0">#REF!</definedName>
    <definedName name="TLAC50">#REF!</definedName>
    <definedName name="TLAC70" localSheetId="0">#REF!</definedName>
    <definedName name="TLAC70">#REF!</definedName>
    <definedName name="TLAC95" localSheetId="0">#REF!</definedName>
    <definedName name="TLAC95">#REF!</definedName>
    <definedName name="TLDa" localSheetId="0">[18]Sheet3!#REF!</definedName>
    <definedName name="TLDa">[18]Sheet3!#REF!</definedName>
    <definedName name="TLdat" localSheetId="0">[18]Sheet3!#REF!</definedName>
    <definedName name="TLdat">[18]Sheet3!#REF!</definedName>
    <definedName name="TLDM" localSheetId="0">[18]Sheet3!#REF!</definedName>
    <definedName name="TLDM">[18]Sheet3!#REF!</definedName>
    <definedName name="Tle" localSheetId="0">#REF!</definedName>
    <definedName name="Tle">#REF!</definedName>
    <definedName name="Tle_1">#N/A</definedName>
    <definedName name="TLR">#N/A</definedName>
    <definedName name="TLTT_KHO1">#N/A</definedName>
    <definedName name="TLTT_UOT1">#N/A</definedName>
    <definedName name="TLTT_UOT2">#N/A</definedName>
    <definedName name="TLTT_UOT3">#N/A</definedName>
    <definedName name="TLTT_UOT4">#N/A</definedName>
    <definedName name="TLTT_UOT5">#N/A</definedName>
    <definedName name="TLTT_UOT6">#N/A</definedName>
    <definedName name="TLTT_UOT7">#N/A</definedName>
    <definedName name="tluong">#N/A</definedName>
    <definedName name="TMDT1">#N/A</definedName>
    <definedName name="TMDT2">#N/A</definedName>
    <definedName name="TMDTmoi">#N/A</definedName>
    <definedName name="tmm1.5">#N/A</definedName>
    <definedName name="tmmg">#N/A</definedName>
    <definedName name="TMProtection" localSheetId="0">'[54]DGchitiet '!#REF!</definedName>
    <definedName name="TMProtection">'[54]DGchitiet '!#REF!</definedName>
    <definedName name="tn" localSheetId="0">[16]th¸mo!#REF!</definedName>
    <definedName name="tn">[16]th¸mo!#REF!</definedName>
    <definedName name="TN_b_qu_n">#N/A</definedName>
    <definedName name="tn1pinnc" localSheetId="0">'[8]thao-go'!#REF!</definedName>
    <definedName name="tn1pinnc">'[8]thao-go'!#REF!</definedName>
    <definedName name="tn2mhnnc" localSheetId="0">'[8]thao-go'!#REF!</definedName>
    <definedName name="tn2mhnnc">'[8]thao-go'!#REF!</definedName>
    <definedName name="TNCM" localSheetId="0">'[86]CHITIET VL-NC-TT-3p'!#REF!</definedName>
    <definedName name="TNCM">'[86]CHITIET VL-NC-TT-3p'!#REF!</definedName>
    <definedName name="tnhnnc" localSheetId="0">'[8]thao-go'!#REF!</definedName>
    <definedName name="tnhnnc">'[8]thao-go'!#REF!</definedName>
    <definedName name="tnignc" localSheetId="0">'[8]thao-go'!#REF!</definedName>
    <definedName name="tnignc">'[8]thao-go'!#REF!</definedName>
    <definedName name="tnin190nc" localSheetId="0">'[8]thao-go'!#REF!</definedName>
    <definedName name="tnin190nc">'[8]thao-go'!#REF!</definedName>
    <definedName name="tnlnc" localSheetId="0">'[8]thao-go'!#REF!</definedName>
    <definedName name="tnlnc">'[8]thao-go'!#REF!</definedName>
    <definedName name="tnnnc" localSheetId="0">'[8]thao-go'!#REF!</definedName>
    <definedName name="tnnnc">'[8]thao-go'!#REF!</definedName>
    <definedName name="tno">[19]gVL!$Q$47</definedName>
    <definedName name="toadocap">#N/A</definedName>
    <definedName name="toi5t">#N/A</definedName>
    <definedName name="tole">#N/A</definedName>
    <definedName name="ton">'[101]DO AM DT'!$AC$84</definedName>
    <definedName name="Tong">#N/A</definedName>
    <definedName name="Tong_co">#N/A</definedName>
    <definedName name="TONG_GIA_TRI_CONG_TRINH" localSheetId="0">#REF!</definedName>
    <definedName name="TONG_GIA_TRI_CONG_TRINH">#REF!</definedName>
    <definedName name="TONG_HOP_THI_NGHIEM_DZ0.4KV" localSheetId="0">#REF!</definedName>
    <definedName name="TONG_HOP_THI_NGHIEM_DZ0.4KV">#REF!</definedName>
    <definedName name="TONG_HOP_THI_NGHIEM_DZ22KV" localSheetId="0">#REF!</definedName>
    <definedName name="TONG_HOP_THI_NGHIEM_DZ22KV">#REF!</definedName>
    <definedName name="TONG_KE_DZ0.4KV" localSheetId="0">'[160]TONG KE DZ 0.4 KV'!#REF!</definedName>
    <definedName name="TONG_KE_DZ0.4KV">'[160]TONG KE DZ 0.4 KV'!#REF!</definedName>
    <definedName name="TONG_KE_TBA" localSheetId="0">#REF!</definedName>
    <definedName name="TONG_KE_TBA">#REF!</definedName>
    <definedName name="Tong_no">#N/A</definedName>
    <definedName name="tongbt" localSheetId="0">#REF!</definedName>
    <definedName name="tongbt">#REF!</definedName>
    <definedName name="tongcong" localSheetId="0">#REF!</definedName>
    <definedName name="tongcong">#REF!</definedName>
    <definedName name="tongdientich" localSheetId="0">#REF!</definedName>
    <definedName name="tongdientich">#REF!</definedName>
    <definedName name="TONGDUTOAN" localSheetId="0">#REF!</definedName>
    <definedName name="TONGDUTOAN">#REF!</definedName>
    <definedName name="tongmay">#N/A</definedName>
    <definedName name="tongnc">#N/A</definedName>
    <definedName name="tongthep" localSheetId="0">#REF!</definedName>
    <definedName name="tongthep">#REF!</definedName>
    <definedName name="tongthetich" localSheetId="0">#REF!</definedName>
    <definedName name="tongthetich">#REF!</definedName>
    <definedName name="tongvl">#N/A</definedName>
    <definedName name="Tonmai" localSheetId="0">#REF!</definedName>
    <definedName name="Tonmai">#REF!</definedName>
    <definedName name="TOP">#N/A</definedName>
    <definedName name="TOT_PR_1">#N/A</definedName>
    <definedName name="TOT_PR_2">#N/A</definedName>
    <definedName name="TOT_PR_3">#N/A</definedName>
    <definedName name="TOT_PR_4">#N/A</definedName>
    <definedName name="TotalLOSS">#N/A</definedName>
    <definedName name="totb">'[101]DO AM DT'!#REF!</definedName>
    <definedName name="totb1">'[101]DO AM DT'!#REF!</definedName>
    <definedName name="totb2">'[101]DO AM DT'!#REF!</definedName>
    <definedName name="totb3">'[101]DO AM DT'!#REF!</definedName>
    <definedName name="totb4">'[101]DO AM DT'!#REF!</definedName>
    <definedName name="totb5">'[101]DO AM DT'!#REF!</definedName>
    <definedName name="totb6">'[101]DO AM DT'!#REF!</definedName>
    <definedName name="totbtoi">#N/A</definedName>
    <definedName name="tp">#N/A</definedName>
    <definedName name="TPLRP" localSheetId="0">#REF!</definedName>
    <definedName name="TPLRP">#REF!</definedName>
    <definedName name="tr_">#N/A</definedName>
    <definedName name="TR15HT" localSheetId="0">'[10]TONGKE-HT'!#REF!</definedName>
    <definedName name="TR15HT">'[10]TONGKE-HT'!#REF!</definedName>
    <definedName name="TR16HT" localSheetId="0">'[10]TONGKE-HT'!#REF!</definedName>
    <definedName name="TR16HT">'[10]TONGKE-HT'!#REF!</definedName>
    <definedName name="TR19HT" localSheetId="0">'[10]TONGKE-HT'!#REF!</definedName>
    <definedName name="TR19HT">'[10]TONGKE-HT'!#REF!</definedName>
    <definedName name="tr1x15" localSheetId="0">[8]giathanh1!#REF!</definedName>
    <definedName name="tr1x15">[8]giathanh1!#REF!</definedName>
    <definedName name="TR20HT" localSheetId="0">'[10]TONGKE-HT'!#REF!</definedName>
    <definedName name="TR20HT">'[10]TONGKE-HT'!#REF!</definedName>
    <definedName name="tr3x100" localSheetId="0">'[8]dongia (2)'!#REF!</definedName>
    <definedName name="tr3x100">'[8]dongia (2)'!#REF!</definedName>
    <definedName name="Tra_Cot">#REF!</definedName>
    <definedName name="Tra_DM_su_dung" localSheetId="0">#REF!</definedName>
    <definedName name="Tra_DM_su_dung">#REF!</definedName>
    <definedName name="Tra_DM_su_dung_cau">#N/A</definedName>
    <definedName name="Tra_don_gia_KS" localSheetId="0">#REF!</definedName>
    <definedName name="Tra_don_gia_KS">#REF!</definedName>
    <definedName name="Tra_DTCT" localSheetId="0">#REF!</definedName>
    <definedName name="Tra_DTCT">#REF!</definedName>
    <definedName name="Tra_gia">#N/A</definedName>
    <definedName name="Tra_gtxl_cong">#N/A</definedName>
    <definedName name="Tra_GTXLST">[161]DTCT!$C$10:$J$438</definedName>
    <definedName name="Tra_phan_tram" localSheetId="0">[162]Tra_bang!#REF!</definedName>
    <definedName name="Tra_phan_tram">[162]Tra_bang!#REF!</definedName>
    <definedName name="Tra_PTDG">[163]ptdg!$B$68:$M$1364</definedName>
    <definedName name="Tra_T_le_1">#N/A</definedName>
    <definedName name="Tra_ten_cong">#REF!</definedName>
    <definedName name="Tra_tim_hang_mucPT_trung" localSheetId="0">#REF!</definedName>
    <definedName name="Tra_tim_hang_mucPT_trung">#REF!</definedName>
    <definedName name="Tra_TL" localSheetId="0">#REF!</definedName>
    <definedName name="Tra_TL">#REF!</definedName>
    <definedName name="Tra_ty_le">#N/A</definedName>
    <definedName name="Tra_ty_le2" localSheetId="0">#REF!</definedName>
    <definedName name="Tra_ty_le2">#REF!</definedName>
    <definedName name="Tra_ty_le3" localSheetId="0">#REF!</definedName>
    <definedName name="Tra_ty_le3">#REF!</definedName>
    <definedName name="Tra_ty_le4" localSheetId="0">#REF!</definedName>
    <definedName name="Tra_ty_le4">#REF!</definedName>
    <definedName name="Tra_ty_le5" localSheetId="0">#REF!</definedName>
    <definedName name="Tra_ty_le5">#REF!</definedName>
    <definedName name="tra_vat_lieu1">'[164]tra-vat-lieu'!$G$4:$J$193</definedName>
    <definedName name="TRA_VL">#N/A</definedName>
    <definedName name="tra_VL_1">'[65]tra-vat-lieu'!$A$201:$H$215</definedName>
    <definedName name="tra_vl1">#N/A</definedName>
    <definedName name="tra_xlbtn">#N/A</definedName>
    <definedName name="traA103">#N/A</definedName>
    <definedName name="trab">#N/A</definedName>
    <definedName name="trabtn">#N/A</definedName>
    <definedName name="Tracp">#N/A</definedName>
    <definedName name="TraDAH_H">#N/A</definedName>
    <definedName name="TRADE2" localSheetId="0">#REF!</definedName>
    <definedName name="TRADE2">#REF!</definedName>
    <definedName name="TraK">#N/A</definedName>
    <definedName name="TRAM" localSheetId="0">#REF!</definedName>
    <definedName name="TRAM">#REF!</definedName>
    <definedName name="tram100" localSheetId="0">'[8]dongia (2)'!#REF!</definedName>
    <definedName name="tram100">'[8]dongia (2)'!#REF!</definedName>
    <definedName name="tram1x25" localSheetId="0">'[8]dongia (2)'!#REF!</definedName>
    <definedName name="tram1x25">'[8]dongia (2)'!#REF!</definedName>
    <definedName name="tramatcong1">#N/A</definedName>
    <definedName name="tramatcong2">#N/A</definedName>
    <definedName name="trambt60">#N/A</definedName>
    <definedName name="tranhietdo">#N/A</definedName>
    <definedName name="TRANSFORMER" localSheetId="0">'[109]NEW-PANEL'!#REF!</definedName>
    <definedName name="TRANSFORMER">'[109]NEW-PANEL'!#REF!</definedName>
    <definedName name="TraTH">'[165]dtct cong'!$A$9:$A$649</definedName>
    <definedName name="tratyle">#N/A</definedName>
    <definedName name="TRAvH">#N/A</definedName>
    <definedName name="TRAVL">#N/A</definedName>
    <definedName name="TRISO">#REF!</definedName>
    <definedName name="Trô_P1">#N/A</definedName>
    <definedName name="Trô_P10">#N/A</definedName>
    <definedName name="Trô_P11">#N/A</definedName>
    <definedName name="Trô_P2">#N/A</definedName>
    <definedName name="Trô_P3">#N/A</definedName>
    <definedName name="Trô_P4">#N/A</definedName>
    <definedName name="Trô_P5">#N/A</definedName>
    <definedName name="Trô_P6">#N/A</definedName>
    <definedName name="Trô_P7">#N/A</definedName>
    <definedName name="Trô_P8">#N/A</definedName>
    <definedName name="Trô_P9">#N/A</definedName>
    <definedName name="tron250">#N/A</definedName>
    <definedName name="tron25th">#N/A</definedName>
    <definedName name="tron60th">#N/A</definedName>
    <definedName name="tronbt250">#N/A</definedName>
    <definedName name="TronD10D18">'[157]4'!$K$14</definedName>
    <definedName name="TronD6D8">'[157]4'!$K$13</definedName>
    <definedName name="tronvua250">#N/A</definedName>
    <definedName name="trt" localSheetId="0">#REF!</definedName>
    <definedName name="trt">#REF!</definedName>
    <definedName name="tru_can">#N/A</definedName>
    <definedName name="tru10mtc" localSheetId="0">[127]HT!#REF!</definedName>
    <definedName name="tru10mtc">[127]HT!#REF!</definedName>
    <definedName name="tru8mtc" localSheetId="0">[127]HT!#REF!</definedName>
    <definedName name="tru8mtc">[127]HT!#REF!</definedName>
    <definedName name="tsI">#N/A</definedName>
    <definedName name="TT" localSheetId="0">[67]ctdz35!#REF!</definedName>
    <definedName name="TT">[67]ctdz35!#REF!</definedName>
    <definedName name="TT_1P" localSheetId="0">#REF!</definedName>
    <definedName name="TT_1P">#REF!</definedName>
    <definedName name="TT_3p" localSheetId="0">#REF!</definedName>
    <definedName name="TT_3p">#REF!</definedName>
    <definedName name="TT_cot">'[166]Dinh nghia'!$A$14:$B$23</definedName>
    <definedName name="tt1pnc" localSheetId="0">'[8]lam-moi'!#REF!</definedName>
    <definedName name="tt1pnc">'[8]lam-moi'!#REF!</definedName>
    <definedName name="tt1pvl" localSheetId="0">'[8]lam-moi'!#REF!</definedName>
    <definedName name="tt1pvl">'[8]lam-moi'!#REF!</definedName>
    <definedName name="tt3pnc" localSheetId="0">'[8]lam-moi'!#REF!</definedName>
    <definedName name="tt3pnc">'[8]lam-moi'!#REF!</definedName>
    <definedName name="tt3pvl" localSheetId="0">'[8]lam-moi'!#REF!</definedName>
    <definedName name="tt3pvl">'[8]lam-moi'!#REF!</definedName>
    <definedName name="ttam">[31]gVL!$N$21</definedName>
    <definedName name="ttao">#N/A</definedName>
    <definedName name="ttbt">#REF!</definedName>
    <definedName name="TTDD">[135]TDTKP!$E$44+[135]TDTKP!$F$44+[135]TDTKP!$G$44</definedName>
    <definedName name="TTDD1P" localSheetId="0">#REF!</definedName>
    <definedName name="TTDD1P">#REF!</definedName>
    <definedName name="TTDD3P" localSheetId="0">[86]TDTKP1!#REF!</definedName>
    <definedName name="TTDD3P">[86]TDTKP1!#REF!</definedName>
    <definedName name="TTDDCT3p" localSheetId="0">[86]TDTKP1!#REF!</definedName>
    <definedName name="TTDDCT3p">[86]TDTKP1!#REF!</definedName>
    <definedName name="TTDKKH" localSheetId="0">#REF!</definedName>
    <definedName name="TTDKKH">#REF!</definedName>
    <definedName name="tthi" localSheetId="0">#REF!</definedName>
    <definedName name="tthi">#REF!</definedName>
    <definedName name="ttinh">#N/A</definedName>
    <definedName name="TTK3p">'[135]TONGKE3p '!$C$295</definedName>
    <definedName name="ttkr" localSheetId="0">[16]th¸mo!#REF!</definedName>
    <definedName name="ttkr">[16]th¸mo!#REF!</definedName>
    <definedName name="TTLo62">[167]XL4Poppy!$A$15</definedName>
    <definedName name="tto">#N/A</definedName>
    <definedName name="ttoxtp">#N/A</definedName>
    <definedName name="ttronmk" localSheetId="0">#REF!</definedName>
    <definedName name="ttronmk">#REF!</definedName>
    <definedName name="ttt">'[22]CT Thang Mo'!$B$309:$M$309</definedName>
    <definedName name="tttb">'[22]CT Thang Mo'!$B$431:$I$431</definedName>
    <definedName name="TTTR" localSheetId="0">[86]TDTKP1!#REF!</definedName>
    <definedName name="TTTR">[86]TDTKP1!#REF!</definedName>
    <definedName name="tttt">#N/A</definedName>
    <definedName name="ttttt" hidden="1">{"'Sheet1'!$L$16"}</definedName>
    <definedName name="TTTTTTTTT" hidden="1">{"'Sheet1'!$L$16"}</definedName>
    <definedName name="ttttttttttt" hidden="1">{"'Sheet1'!$L$16"}</definedName>
    <definedName name="TTVAn5">#N/A</definedName>
    <definedName name="tuoåi">#REF!</definedName>
    <definedName name="Tuong_chan">#N/A</definedName>
    <definedName name="Tuong_dau_HD">#N/A</definedName>
    <definedName name="Tuvan">#N/A</definedName>
    <definedName name="tuyen">#N/A</definedName>
    <definedName name="tuyennhanh" hidden="1">{"'Sheet1'!$L$16"}</definedName>
    <definedName name="TV.QUY1">#N/A</definedName>
    <definedName name="TV.T1">#N/A</definedName>
    <definedName name="TV.T2">#N/A</definedName>
    <definedName name="TV.T3">#N/A</definedName>
    <definedName name="TV.T4">#N/A</definedName>
    <definedName name="TV.T5">#N/A</definedName>
    <definedName name="TV.T6">#N/A</definedName>
    <definedName name="tv75nc" localSheetId="0">#REF!</definedName>
    <definedName name="tv75nc">#REF!</definedName>
    <definedName name="tv75vl" localSheetId="0">#REF!</definedName>
    <definedName name="tv75vl">#REF!</definedName>
    <definedName name="tvbt">#N/A</definedName>
    <definedName name="tvg">#N/A</definedName>
    <definedName name="TVGS">#N/A</definedName>
    <definedName name="tw">#N/A</definedName>
    <definedName name="tx1pignc" localSheetId="0">'[8]thao-go'!#REF!</definedName>
    <definedName name="tx1pignc">'[8]thao-go'!#REF!</definedName>
    <definedName name="tx1pindnc" localSheetId="0">'[8]thao-go'!#REF!</definedName>
    <definedName name="tx1pindnc">'[8]thao-go'!#REF!</definedName>
    <definedName name="tx1pingnc" localSheetId="0">'[8]thao-go'!#REF!</definedName>
    <definedName name="tx1pingnc">'[8]thao-go'!#REF!</definedName>
    <definedName name="tx1pintnc" localSheetId="0">'[8]thao-go'!#REF!</definedName>
    <definedName name="tx1pintnc">'[8]thao-go'!#REF!</definedName>
    <definedName name="tx1pitnc" localSheetId="0">'[8]thao-go'!#REF!</definedName>
    <definedName name="tx1pitnc">'[8]thao-go'!#REF!</definedName>
    <definedName name="tx2mhnnc" localSheetId="0">'[8]thao-go'!#REF!</definedName>
    <definedName name="tx2mhnnc">'[8]thao-go'!#REF!</definedName>
    <definedName name="tx2mitnc" localSheetId="0">'[8]thao-go'!#REF!</definedName>
    <definedName name="tx2mitnc">'[8]thao-go'!#REF!</definedName>
    <definedName name="txhnnc" localSheetId="0">'[8]thao-go'!#REF!</definedName>
    <definedName name="txhnnc">'[8]thao-go'!#REF!</definedName>
    <definedName name="txig1nc" localSheetId="0">'[8]thao-go'!#REF!</definedName>
    <definedName name="txig1nc">'[8]thao-go'!#REF!</definedName>
    <definedName name="txin190nc" localSheetId="0">'[8]thao-go'!#REF!</definedName>
    <definedName name="txin190nc">'[8]thao-go'!#REF!</definedName>
    <definedName name="txinnc" localSheetId="0">'[8]thao-go'!#REF!</definedName>
    <definedName name="txinnc">'[8]thao-go'!#REF!</definedName>
    <definedName name="txit1nc" localSheetId="0">'[8]thao-go'!#REF!</definedName>
    <definedName name="txit1nc">'[8]thao-go'!#REF!</definedName>
    <definedName name="Ty_gia">#N/A</definedName>
    <definedName name="Ty_gia_yen">#N/A</definedName>
    <definedName name="ty_le" localSheetId="0">#REF!</definedName>
    <definedName name="ty_le">#REF!</definedName>
    <definedName name="ty_le_2">#N/A</definedName>
    <definedName name="ty_le_3">#N/A</definedName>
    <definedName name="ty_le_BTN" localSheetId="0">#REF!</definedName>
    <definedName name="ty_le_BTN">#REF!</definedName>
    <definedName name="Ty_le1" localSheetId="0">#REF!</definedName>
    <definedName name="Ty_le1">#REF!</definedName>
    <definedName name="tyle">#N/A</definedName>
    <definedName name="tyle2">#N/A</definedName>
    <definedName name="Type_1">#N/A</definedName>
    <definedName name="Type_2">#N/A</definedName>
    <definedName name="TYT">BlankMacro1</definedName>
    <definedName name="tytrong16so5nam">'[39]PLI CTrinh'!$CN$10</definedName>
    <definedName name="u" localSheetId="0">[16]th¸mo!#REF!</definedName>
    <definedName name="u">[16]th¸mo!#REF!</definedName>
    <definedName name="ư" hidden="1">{"'Sheet1'!$L$16"}</definedName>
    <definedName name="U_tien">#N/A</definedName>
    <definedName name="Ucoc">#N/A</definedName>
    <definedName name="UNIT">#N/A</definedName>
    <definedName name="Unit_Price">#N/A</definedName>
    <definedName name="unitt">BlankMacro1</definedName>
    <definedName name="UNL">#N/A</definedName>
    <definedName name="UP">#N/A</definedName>
    <definedName name="upnoc" localSheetId="0">#REF!</definedName>
    <definedName name="upnoc">#REF!</definedName>
    <definedName name="USCT">#N/A</definedName>
    <definedName name="USCTKU">#N/A</definedName>
    <definedName name="usd">#N/A</definedName>
    <definedName name="USKC">#N/A</definedName>
    <definedName name="USNC">#N/A</definedName>
    <definedName name="ut" localSheetId="0">[16]th¸mo!#REF!</definedName>
    <definedName name="ut">[16]th¸mo!#REF!</definedName>
    <definedName name="UT_1">#N/A</definedName>
    <definedName name="UT1_373">#N/A</definedName>
    <definedName name="uu" localSheetId="0">#REF!</definedName>
    <definedName name="uu">#REF!</definedName>
    <definedName name="v">'[157]4'!$K$24</definedName>
    <definedName name="V.1">#N/A</definedName>
    <definedName name="V.10">#N/A</definedName>
    <definedName name="V.11">#N/A</definedName>
    <definedName name="V.12">#N/A</definedName>
    <definedName name="V.13">#N/A</definedName>
    <definedName name="V.14">#N/A</definedName>
    <definedName name="V.15">#N/A</definedName>
    <definedName name="V.16">#N/A</definedName>
    <definedName name="V.17">#N/A</definedName>
    <definedName name="V.18">#N/A</definedName>
    <definedName name="V.2">#N/A</definedName>
    <definedName name="V.3">#N/A</definedName>
    <definedName name="V.4">#N/A</definedName>
    <definedName name="V.5">#N/A</definedName>
    <definedName name="V.6">#N/A</definedName>
    <definedName name="V.7">#N/A</definedName>
    <definedName name="V.8">#N/A</definedName>
    <definedName name="V.9">#N/A</definedName>
    <definedName name="v_25">#N/A</definedName>
    <definedName name="V_a_b__t_ng_M200____1x2">[0]!ptdg</definedName>
    <definedName name="V_i_ni_l_ng">'[14]he so'!$B$23</definedName>
    <definedName name="VA" localSheetId="0">[15]ND!#REF!</definedName>
    <definedName name="VA">[15]ND!#REF!</definedName>
    <definedName name="VAÄT_LIEÄU">"nhandongia"</definedName>
    <definedName name="vaidia">#N/A</definedName>
    <definedName name="Value0" localSheetId="0">#REF!</definedName>
    <definedName name="Value0">#REF!</definedName>
    <definedName name="Value1" localSheetId="0">#REF!</definedName>
    <definedName name="Value1">#REF!</definedName>
    <definedName name="Value10" localSheetId="0">#REF!</definedName>
    <definedName name="Value10">#REF!</definedName>
    <definedName name="Value11" localSheetId="0">#REF!</definedName>
    <definedName name="Value11">#REF!</definedName>
    <definedName name="Value12" localSheetId="0">#REF!</definedName>
    <definedName name="Value12">#REF!</definedName>
    <definedName name="Value13" localSheetId="0">#REF!</definedName>
    <definedName name="Value13">#REF!</definedName>
    <definedName name="Value14" localSheetId="0">#REF!</definedName>
    <definedName name="Value14">#REF!</definedName>
    <definedName name="Value15" localSheetId="0">#REF!</definedName>
    <definedName name="Value15">#REF!</definedName>
    <definedName name="Value16" localSheetId="0">#REF!</definedName>
    <definedName name="Value16">#REF!</definedName>
    <definedName name="Value17" localSheetId="0">#REF!</definedName>
    <definedName name="Value17">#REF!</definedName>
    <definedName name="Value18" localSheetId="0">#REF!</definedName>
    <definedName name="Value18">#REF!</definedName>
    <definedName name="Value19" localSheetId="0">#REF!</definedName>
    <definedName name="Value19">#REF!</definedName>
    <definedName name="Value2" localSheetId="0">#REF!</definedName>
    <definedName name="Value2">#REF!</definedName>
    <definedName name="Value20" localSheetId="0">#REF!</definedName>
    <definedName name="Value20">#REF!</definedName>
    <definedName name="Value21" localSheetId="0">#REF!</definedName>
    <definedName name="Value21">#REF!</definedName>
    <definedName name="Value22" localSheetId="0">#REF!</definedName>
    <definedName name="Value22">#REF!</definedName>
    <definedName name="Value23" localSheetId="0">#REF!</definedName>
    <definedName name="Value23">#REF!</definedName>
    <definedName name="Value24" localSheetId="0">#REF!</definedName>
    <definedName name="Value24">#REF!</definedName>
    <definedName name="Value25" localSheetId="0">#REF!</definedName>
    <definedName name="Value25">#REF!</definedName>
    <definedName name="Value26" localSheetId="0">#REF!</definedName>
    <definedName name="Value26">#REF!</definedName>
    <definedName name="Value27" localSheetId="0">#REF!</definedName>
    <definedName name="Value27">#REF!</definedName>
    <definedName name="Value28" localSheetId="0">#REF!</definedName>
    <definedName name="Value28">#REF!</definedName>
    <definedName name="Value29" localSheetId="0">#REF!</definedName>
    <definedName name="Value29">#REF!</definedName>
    <definedName name="Value3" localSheetId="0">#REF!</definedName>
    <definedName name="Value3">#REF!</definedName>
    <definedName name="Value30" localSheetId="0">#REF!</definedName>
    <definedName name="Value30">#REF!</definedName>
    <definedName name="Value31" localSheetId="0">#REF!</definedName>
    <definedName name="Value31">#REF!</definedName>
    <definedName name="Value32" localSheetId="0">#REF!</definedName>
    <definedName name="Value32">#REF!</definedName>
    <definedName name="Value33" localSheetId="0">#REF!</definedName>
    <definedName name="Value33">#REF!</definedName>
    <definedName name="Value34" localSheetId="0">#REF!</definedName>
    <definedName name="Value34">#REF!</definedName>
    <definedName name="Value35" localSheetId="0">#REF!</definedName>
    <definedName name="Value35">#REF!</definedName>
    <definedName name="Value36" localSheetId="0">#REF!</definedName>
    <definedName name="Value36">#REF!</definedName>
    <definedName name="Value37" localSheetId="0">#REF!</definedName>
    <definedName name="Value37">#REF!</definedName>
    <definedName name="Value38" localSheetId="0">#REF!</definedName>
    <definedName name="Value38">#REF!</definedName>
    <definedName name="Value39" localSheetId="0">#REF!</definedName>
    <definedName name="Value39">#REF!</definedName>
    <definedName name="Value4" localSheetId="0">#REF!</definedName>
    <definedName name="Value4">#REF!</definedName>
    <definedName name="Value40" localSheetId="0">#REF!</definedName>
    <definedName name="Value40">#REF!</definedName>
    <definedName name="Value41" localSheetId="0">#REF!</definedName>
    <definedName name="Value41">#REF!</definedName>
    <definedName name="Value42" localSheetId="0">#REF!</definedName>
    <definedName name="Value42">#REF!</definedName>
    <definedName name="Value43" localSheetId="0">#REF!</definedName>
    <definedName name="Value43">#REF!</definedName>
    <definedName name="Value44" localSheetId="0">#REF!</definedName>
    <definedName name="Value44">#REF!</definedName>
    <definedName name="Value45" localSheetId="0">#REF!</definedName>
    <definedName name="Value45">#REF!</definedName>
    <definedName name="Value46" localSheetId="0">#REF!</definedName>
    <definedName name="Value46">#REF!</definedName>
    <definedName name="Value47" localSheetId="0">#REF!</definedName>
    <definedName name="Value47">#REF!</definedName>
    <definedName name="Value48" localSheetId="0">#REF!</definedName>
    <definedName name="Value48">#REF!</definedName>
    <definedName name="Value49" localSheetId="0">#REF!</definedName>
    <definedName name="Value49">#REF!</definedName>
    <definedName name="Value5" localSheetId="0">#REF!</definedName>
    <definedName name="Value5">#REF!</definedName>
    <definedName name="Value50" localSheetId="0">#REF!</definedName>
    <definedName name="Value50">#REF!</definedName>
    <definedName name="Value51" localSheetId="0">#REF!</definedName>
    <definedName name="Value51">#REF!</definedName>
    <definedName name="Value52" localSheetId="0">#REF!</definedName>
    <definedName name="Value52">#REF!</definedName>
    <definedName name="Value53" localSheetId="0">#REF!</definedName>
    <definedName name="Value53">#REF!</definedName>
    <definedName name="Value54" localSheetId="0">#REF!</definedName>
    <definedName name="Value54">#REF!</definedName>
    <definedName name="Value55" localSheetId="0">#REF!</definedName>
    <definedName name="Value55">#REF!</definedName>
    <definedName name="Value6" localSheetId="0">#REF!</definedName>
    <definedName name="Value6">#REF!</definedName>
    <definedName name="Value7" localSheetId="0">#REF!</definedName>
    <definedName name="Value7">#REF!</definedName>
    <definedName name="Value8" localSheetId="0">#REF!</definedName>
    <definedName name="Value8">#REF!</definedName>
    <definedName name="Value9" localSheetId="0">#REF!</definedName>
    <definedName name="Value9">#REF!</definedName>
    <definedName name="Values_Entered">IF(Loan_Amount*Interest_Rate*Loan_Years*Loan_Start&gt;0,1,0)</definedName>
    <definedName name="VAN" localSheetId="0">[20]CT35!#REF!</definedName>
    <definedName name="VAN">[20]CT35!#REF!</definedName>
    <definedName name="VAN_CHUYEN_DUONG_DAI_DZ0.4KV" localSheetId="0">#REF!</definedName>
    <definedName name="VAN_CHUYEN_DUONG_DAI_DZ0.4KV">#REF!</definedName>
    <definedName name="VAN_CHUYEN_DUONG_DAI_DZ22KV" localSheetId="0">#REF!</definedName>
    <definedName name="VAN_CHUYEN_DUONG_DAI_DZ22KV">#REF!</definedName>
    <definedName name="VAN_CHUYEN_DUONG_DAI_TBA" localSheetId="0">'[34]chi tiet TBA'!#REF!</definedName>
    <definedName name="VAN_CHUYEN_DUONG_DAI_TBA">'[34]chi tiet TBA'!#REF!</definedName>
    <definedName name="VAN_CHUYEN_VAT_TU_CHUNG" localSheetId="0">#REF!</definedName>
    <definedName name="VAN_CHUYEN_VAT_TU_CHUNG">#REF!</definedName>
    <definedName name="VAN_TRUNG_CHUYEN_VAT_TU_CHUNG" localSheetId="0">#REF!</definedName>
    <definedName name="VAN_TRUNG_CHUYEN_VAT_TU_CHUNG">#REF!</definedName>
    <definedName name="vanchuyen">#N/A</definedName>
    <definedName name="vanchuyencoc">'[40]Gia vat tu'!$E$53</definedName>
    <definedName name="vankhuon">'[35]Gia vat tu'!$D$38</definedName>
    <definedName name="VARIINST" localSheetId="0">#REF!</definedName>
    <definedName name="VARIINST">#REF!</definedName>
    <definedName name="VARIPURC" localSheetId="0">#REF!</definedName>
    <definedName name="VARIPURC">#REF!</definedName>
    <definedName name="vat" localSheetId="0">#REF!</definedName>
    <definedName name="vat">#REF!</definedName>
    <definedName name="VAT_LIEU_DEN_CHAN_CONG_TRINH" localSheetId="0">#REF!</definedName>
    <definedName name="VAT_LIEU_DEN_CHAN_CONG_TRINH">#REF!</definedName>
    <definedName name="vat_lieu_KVIII">#N/A</definedName>
    <definedName name="Vat_tu">#N/A</definedName>
    <definedName name="VatLieuKhac">#N/A</definedName>
    <definedName name="Vattu">#N/A</definedName>
    <definedName name="vbtchongnuocm300" localSheetId="0">#REF!</definedName>
    <definedName name="vbtchongnuocm300">#REF!</definedName>
    <definedName name="vbtm150" localSheetId="0">#REF!</definedName>
    <definedName name="vbtm150">#REF!</definedName>
    <definedName name="vbtm300" localSheetId="0">#REF!</definedName>
    <definedName name="vbtm300">#REF!</definedName>
    <definedName name="vbtm400" localSheetId="0">#REF!</definedName>
    <definedName name="vbtm400">#REF!</definedName>
    <definedName name="vc">#N/A</definedName>
    <definedName name="vc3." localSheetId="0">'[168]Chi tiet'!#REF!</definedName>
    <definedName name="vc3.">'[168]Chi tiet'!#REF!</definedName>
    <definedName name="vca" localSheetId="0">'[168]Chi tiet'!#REF!</definedName>
    <definedName name="vca">'[168]Chi tiet'!#REF!</definedName>
    <definedName name="vcc">#N/A</definedName>
    <definedName name="vccot" localSheetId="0">#REF!</definedName>
    <definedName name="vccot">#REF!</definedName>
    <definedName name="vccot." localSheetId="0">'[168]Chi tiet'!#REF!</definedName>
    <definedName name="vccot.">'[168]Chi tiet'!#REF!</definedName>
    <definedName name="vcd">#N/A</definedName>
    <definedName name="vcdbt">'[22]CT Thang Mo'!$B$220:$I$220</definedName>
    <definedName name="vcdc" localSheetId="0">#REF!</definedName>
    <definedName name="vcdc">#REF!</definedName>
    <definedName name="vcdc." localSheetId="0">'[168]Chi tiet'!#REF!</definedName>
    <definedName name="vcdc.">'[168]Chi tiet'!#REF!</definedName>
    <definedName name="vcdd">'[22]CT Thang Mo'!$B$182:$H$182</definedName>
    <definedName name="vcdd_tba">[43]VCDD_TBA!$S$13</definedName>
    <definedName name="VCDD1P" localSheetId="0">'[86]KPVC-BD '!#REF!</definedName>
    <definedName name="VCDD1P">'[86]KPVC-BD '!#REF!</definedName>
    <definedName name="VCDD3p" localSheetId="0">'[86]KPVC-BD '!#REF!</definedName>
    <definedName name="VCDD3p">'[86]KPVC-BD '!#REF!</definedName>
    <definedName name="VCDDCT3p" localSheetId="0">'[86]KPVC-BD '!#REF!</definedName>
    <definedName name="VCDDCT3p">'[86]KPVC-BD '!#REF!</definedName>
    <definedName name="VCDDMBA" localSheetId="0">'[169]KPVC-BD '!#REF!</definedName>
    <definedName name="VCDDMBA">'[169]KPVC-BD '!#REF!</definedName>
    <definedName name="vcdt">'[22]CT Thang Mo'!$B$406:$I$406</definedName>
    <definedName name="vcdtb">'[22]CT Thang Mo'!$B$432:$I$432</definedName>
    <definedName name="VCHT" localSheetId="0">#REF!</definedName>
    <definedName name="VCHT">#REF!</definedName>
    <definedName name="vcn">#N/A</definedName>
    <definedName name="vcoto" hidden="1">{"'Sheet1'!$L$16"}</definedName>
    <definedName name="vcp2ma">#N/A</definedName>
    <definedName name="vcp2shtk">#N/A</definedName>
    <definedName name="vcsat" localSheetId="0">'[136]CTDZ 0.4+cto'!#REF!</definedName>
    <definedName name="vcsat">'[136]CTDZ 0.4+cto'!#REF!</definedName>
    <definedName name="vct" localSheetId="0">#REF!</definedName>
    <definedName name="vct">#REF!</definedName>
    <definedName name="vctb">#REF!</definedName>
    <definedName name="VCTT" localSheetId="0">#REF!</definedName>
    <definedName name="VCTT">#REF!</definedName>
    <definedName name="VCVBT1" localSheetId="0">#REF!</definedName>
    <definedName name="VCVBT1">#REF!</definedName>
    <definedName name="VCVBT2" localSheetId="0">#REF!</definedName>
    <definedName name="VCVBT2">#REF!</definedName>
    <definedName name="vcxa">[105]TT04!$J$20</definedName>
    <definedName name="vcxi">#N/A</definedName>
    <definedName name="vd">#REF!</definedName>
    <definedName name="vd3p" localSheetId="0">#REF!</definedName>
    <definedName name="vd3p">#REF!</definedName>
    <definedName name="vdcl">#REF!</definedName>
    <definedName name="VDCLY" localSheetId="0">[46]QMCT!#REF!</definedName>
    <definedName name="VDCLY">[46]QMCT!#REF!</definedName>
    <definedName name="vdkt">[19]gVL!$Q$55</definedName>
    <definedName name="vdl">#REF!</definedName>
    <definedName name="Vfri">#N/A</definedName>
    <definedName name="vgio">#N/A</definedName>
    <definedName name="vgk" localSheetId="0">#REF!</definedName>
    <definedName name="vgk">#REF!</definedName>
    <definedName name="vgt" localSheetId="0">#REF!</definedName>
    <definedName name="vgt">#REF!</definedName>
    <definedName name="VH" hidden="1">{"'Sheet1'!$L$16"}</definedName>
    <definedName name="Viet" hidden="1">{"'Sheet1'!$L$16"}</definedName>
    <definedName name="Vietri" localSheetId="0">[49]TTVanChuyen!#REF!</definedName>
    <definedName name="Vietri">[49]TTVanChuyen!#REF!</definedName>
    <definedName name="VIEW">#N/A</definedName>
    <definedName name="vk">#REF!</definedName>
    <definedName name="vkcauthang" localSheetId="0">#REF!</definedName>
    <definedName name="vkcauthang">#REF!</definedName>
    <definedName name="vkds">#N/A</definedName>
    <definedName name="vksan" localSheetId="0">#REF!</definedName>
    <definedName name="vksan">#REF!</definedName>
    <definedName name="vktc">#N/A</definedName>
    <definedName name="vl" localSheetId="0">#REF!</definedName>
    <definedName name="vl">#REF!</definedName>
    <definedName name="VL.M10.1">#N/A</definedName>
    <definedName name="VL.M10.2">#N/A</definedName>
    <definedName name="VL.MDT">#N/A</definedName>
    <definedName name="VL_CSC">#N/A</definedName>
    <definedName name="VL_CSCT">#N/A</definedName>
    <definedName name="VL_CTXD">#N/A</definedName>
    <definedName name="VL_RD">#N/A</definedName>
    <definedName name="VL_TD">#N/A</definedName>
    <definedName name="vl100a" localSheetId="0">'[136]CTbe tong'!#REF!</definedName>
    <definedName name="vl100a">'[136]CTbe tong'!#REF!</definedName>
    <definedName name="vl1p" localSheetId="0">'[114]TONG HOP VL-NC'!#REF!</definedName>
    <definedName name="vl1p">'[114]TONG HOP VL-NC'!#REF!</definedName>
    <definedName name="vl3p" localSheetId="0">#REF!</definedName>
    <definedName name="vl3p">#REF!</definedName>
    <definedName name="vlbaotaibovay">#N/A</definedName>
    <definedName name="VLBS">#N/A</definedName>
    <definedName name="vlc">#N/A</definedName>
    <definedName name="Vlcap0.7">#REF!</definedName>
    <definedName name="VLcap1">#REF!</definedName>
    <definedName name="VLCT3p" localSheetId="0">#REF!</definedName>
    <definedName name="VLCT3p">#REF!</definedName>
    <definedName name="vlctbb">#N/A</definedName>
    <definedName name="vldd" localSheetId="0">'[8]TH XL'!#REF!</definedName>
    <definedName name="vldd">'[8]TH XL'!#REF!</definedName>
    <definedName name="vldg" localSheetId="0">#REF!</definedName>
    <definedName name="vldg">#REF!</definedName>
    <definedName name="vldn400" localSheetId="0">#REF!</definedName>
    <definedName name="vldn400">#REF!</definedName>
    <definedName name="vldn600" localSheetId="0">#REF!</definedName>
    <definedName name="vldn600">#REF!</definedName>
    <definedName name="VLHC">[134]TNHCHINH!$I$38</definedName>
    <definedName name="VLIEU" localSheetId="0">#REF!</definedName>
    <definedName name="VLIEU">#REF!</definedName>
    <definedName name="VLM" localSheetId="0">#REF!</definedName>
    <definedName name="VLM">#REF!</definedName>
    <definedName name="vlp">'[14]he so'!$B$1</definedName>
    <definedName name="vlthepnaphl">#N/A</definedName>
    <definedName name="vltr" localSheetId="0">'[8]TH XL'!#REF!</definedName>
    <definedName name="vltr">'[8]TH XL'!#REF!</definedName>
    <definedName name="vltram" localSheetId="0">#REF!</definedName>
    <definedName name="vltram">#REF!</definedName>
    <definedName name="vn" localSheetId="0">[16]th¸mo!#REF!</definedName>
    <definedName name="vn">[16]th¸mo!#REF!</definedName>
    <definedName name="Vn_fri">#N/A</definedName>
    <definedName name="voi" localSheetId="0">'[170]Gia vat tu'!#REF!</definedName>
    <definedName name="voi">'[170]Gia vat tu'!#REF!</definedName>
    <definedName name="VonXSKT" hidden="1">{"'Sheet1'!$L$16"}</definedName>
    <definedName name="vr3p" localSheetId="0">#REF!</definedName>
    <definedName name="vr3p">#REF!</definedName>
    <definedName name="Vs">#N/A</definedName>
    <definedName name="VT">#N/A</definedName>
    <definedName name="vt1pbs" localSheetId="0">'[8]lam-moi'!#REF!</definedName>
    <definedName name="vt1pbs">'[8]lam-moi'!#REF!</definedName>
    <definedName name="vtbs" localSheetId="0">'[8]lam-moi'!#REF!</definedName>
    <definedName name="vtbs">'[8]lam-moi'!#REF!</definedName>
    <definedName name="vthang">#N/A</definedName>
    <definedName name="vtu">#N/A</definedName>
    <definedName name="Vu">#N/A</definedName>
    <definedName name="Vu_">#N/A</definedName>
    <definedName name="Vua">#N/A</definedName>
    <definedName name="vua_75" localSheetId="0">[171]dongia!#REF!</definedName>
    <definedName name="vua_75">[171]dongia!#REF!</definedName>
    <definedName name="vung">#N/A</definedName>
    <definedName name="VUNG_NH1">#N/A</definedName>
    <definedName name="vung_nh2">#N/A</definedName>
    <definedName name="vungbc">#N/A</definedName>
    <definedName name="vungz">#N/A</definedName>
    <definedName name="vvv">#N/A</definedName>
    <definedName name="vxadn">#N/A</definedName>
    <definedName name="vxah">#N/A</definedName>
    <definedName name="vxah1">#N/A</definedName>
    <definedName name="vxaqn">#N/A</definedName>
    <definedName name="vxaqn2">#N/A</definedName>
    <definedName name="vxbbd">#N/A</definedName>
    <definedName name="vxbdn">#N/A</definedName>
    <definedName name="vxbh">#N/A</definedName>
    <definedName name="vxbqn">#N/A</definedName>
    <definedName name="vxbqn2">#N/A</definedName>
    <definedName name="vxcbd">#N/A</definedName>
    <definedName name="vxcdn">#N/A</definedName>
    <definedName name="vxch">#N/A</definedName>
    <definedName name="vxcqn">#N/A</definedName>
    <definedName name="vxcqn2">#N/A</definedName>
    <definedName name="vxuan">#N/A</definedName>
    <definedName name="W" localSheetId="0">#REF!</definedName>
    <definedName name="W">#REF!</definedName>
    <definedName name="W13Y2212">#N/A</definedName>
    <definedName name="watertruck">#N/A</definedName>
    <definedName name="wb">#N/A</definedName>
    <definedName name="WD">#N/A</definedName>
    <definedName name="Wdaymong">#N/A</definedName>
    <definedName name="WIRE1">5</definedName>
    <definedName name="Wl">#N/A</definedName>
    <definedName name="WPF">#N/A</definedName>
    <definedName name="wrn.aaa." hidden="1">{#N/A,#N/A,FALSE,"Sheet1";#N/A,#N/A,FALSE,"Sheet1";#N/A,#N/A,FALSE,"Sheet1"}</definedName>
    <definedName name="wrn.Bang._.ke._.nhan._.hang." hidden="1">{#N/A,#N/A,FALSE,"Ke khai NH"}</definedName>
    <definedName name="wrn.Che._.do._.duoc._.huong." hidden="1">{#N/A,#N/A,FALSE,"BN (2)"}</definedName>
    <definedName name="wrn.chi._.tiÆt." localSheetId="0" hidden="1">{#N/A,#N/A,FALSE,"Chi tiÆt"}</definedName>
    <definedName name="wrn.chi._.tiÆt." hidden="1">{#N/A,#N/A,FALSE,"Chi tiÆt"}</definedName>
    <definedName name="wrn.cong." hidden="1">{#N/A,#N/A,FALSE,"Sheet1"}</definedName>
    <definedName name="wrn.Giáy._.bao._.no." hidden="1">{#N/A,#N/A,FALSE,"BN"}</definedName>
    <definedName name="wrn.Report." hidden="1">{"Offgrid",#N/A,FALSE,"OFFGRID";"Region",#N/A,FALSE,"REGION";"Offgrid -2",#N/A,FALSE,"OFFGRID";"WTP",#N/A,FALSE,"WTP";"WTP -2",#N/A,FALSE,"WTP";"Project",#N/A,FALSE,"PROJECT";"Summary -2",#N/A,FALSE,"SUMMARY"}</definedName>
    <definedName name="wrn.vd." hidden="1">{#N/A,#N/A,TRUE,"BT M200 da 10x20"}</definedName>
    <definedName name="wrnf.report" hidden="1">{"Offgrid",#N/A,FALSE,"OFFGRID";"Region",#N/A,FALSE,"REGION";"Offgrid -2",#N/A,FALSE,"OFFGRID";"WTP",#N/A,FALSE,"WTP";"WTP -2",#N/A,FALSE,"WTP";"Project",#N/A,FALSE,"PROJECT";"Summary -2",#N/A,FALSE,"SUMMARY"}</definedName>
    <definedName name="ws">#N/A</definedName>
    <definedName name="Wss">#N/A</definedName>
    <definedName name="Wst">#N/A</definedName>
    <definedName name="WT">#N/A</definedName>
    <definedName name="wup">#N/A</definedName>
    <definedName name="WW">#N/A</definedName>
    <definedName name="Wzb">#N/A</definedName>
    <definedName name="Wzt">#N/A</definedName>
    <definedName name="X" localSheetId="0">'[54]DGchitiet '!#REF!</definedName>
    <definedName name="X">'[54]DGchitiet '!#REF!</definedName>
    <definedName name="X_">#N/A</definedName>
    <definedName name="X_ng">'[14]he so'!$B$20</definedName>
    <definedName name="x1_">#N/A</definedName>
    <definedName name="x17dnc" localSheetId="0">[8]chitiet!#REF!</definedName>
    <definedName name="x17dnc">[8]chitiet!#REF!</definedName>
    <definedName name="x17dvl" localSheetId="0">[8]chitiet!#REF!</definedName>
    <definedName name="x17dvl">[8]chitiet!#REF!</definedName>
    <definedName name="x17knc" localSheetId="0">[8]chitiet!#REF!</definedName>
    <definedName name="x17knc">[8]chitiet!#REF!</definedName>
    <definedName name="x17kvl" localSheetId="0">[8]chitiet!#REF!</definedName>
    <definedName name="x17kvl">[8]chitiet!#REF!</definedName>
    <definedName name="X1pFCOnc" localSheetId="0">'[86]CHITIET VL-NC-TT -1p'!#REF!</definedName>
    <definedName name="X1pFCOnc">'[86]CHITIET VL-NC-TT -1p'!#REF!</definedName>
    <definedName name="X1pFCOvc" localSheetId="0">'[86]CHITIET VL-NC-TT -1p'!#REF!</definedName>
    <definedName name="X1pFCOvc">'[86]CHITIET VL-NC-TT -1p'!#REF!</definedName>
    <definedName name="X1pFCOvl" localSheetId="0">'[86]CHITIET VL-NC-TT -1p'!#REF!</definedName>
    <definedName name="X1pFCOvl">'[86]CHITIET VL-NC-TT -1p'!#REF!</definedName>
    <definedName name="X1pIGnc" localSheetId="0">'[86]CHITIET VL-NC-TT -1p'!#REF!</definedName>
    <definedName name="X1pIGnc">'[86]CHITIET VL-NC-TT -1p'!#REF!</definedName>
    <definedName name="X1pIGvc" localSheetId="0">'[86]CHITIET VL-NC-TT -1p'!#REF!</definedName>
    <definedName name="X1pIGvc">'[86]CHITIET VL-NC-TT -1p'!#REF!</definedName>
    <definedName name="X1pIGvl" localSheetId="0">'[86]CHITIET VL-NC-TT -1p'!#REF!</definedName>
    <definedName name="X1pIGvl">'[86]CHITIET VL-NC-TT -1p'!#REF!</definedName>
    <definedName name="x1pind" localSheetId="0">#REF!</definedName>
    <definedName name="x1pind">#REF!</definedName>
    <definedName name="X1pINDnc" localSheetId="0">#REF!</definedName>
    <definedName name="X1pINDnc">#REF!</definedName>
    <definedName name="X1pINDvc" localSheetId="0">#REF!</definedName>
    <definedName name="X1pINDvc">#REF!</definedName>
    <definedName name="X1pINDvl" localSheetId="0">#REF!</definedName>
    <definedName name="X1pINDvl">#REF!</definedName>
    <definedName name="x1ping" localSheetId="0">#REF!</definedName>
    <definedName name="x1ping">#REF!</definedName>
    <definedName name="X1pINGnc" localSheetId="0">#REF!</definedName>
    <definedName name="X1pINGnc">#REF!</definedName>
    <definedName name="X1pINGvc" localSheetId="0">#REF!</definedName>
    <definedName name="X1pINGvc">#REF!</definedName>
    <definedName name="X1pINGvl" localSheetId="0">#REF!</definedName>
    <definedName name="X1pINGvl">#REF!</definedName>
    <definedName name="x1pint" localSheetId="0">#REF!</definedName>
    <definedName name="x1pint">#REF!</definedName>
    <definedName name="X1pINTnc" localSheetId="0">'[86]CHITIET VL-NC-TT -1p'!#REF!</definedName>
    <definedName name="X1pINTnc">'[86]CHITIET VL-NC-TT -1p'!#REF!</definedName>
    <definedName name="X1pINTvc" localSheetId="0">'[86]CHITIET VL-NC-TT -1p'!#REF!</definedName>
    <definedName name="X1pINTvc">'[86]CHITIET VL-NC-TT -1p'!#REF!</definedName>
    <definedName name="X1pINTvl" localSheetId="0">'[86]CHITIET VL-NC-TT -1p'!#REF!</definedName>
    <definedName name="X1pINTvl">'[86]CHITIET VL-NC-TT -1p'!#REF!</definedName>
    <definedName name="X1pITnc" localSheetId="0">'[86]CHITIET VL-NC-TT -1p'!#REF!</definedName>
    <definedName name="X1pITnc">'[86]CHITIET VL-NC-TT -1p'!#REF!</definedName>
    <definedName name="X1pITvc" localSheetId="0">'[86]CHITIET VL-NC-TT -1p'!#REF!</definedName>
    <definedName name="X1pITvc">'[86]CHITIET VL-NC-TT -1p'!#REF!</definedName>
    <definedName name="X1pITvl" localSheetId="0">'[86]CHITIET VL-NC-TT -1p'!#REF!</definedName>
    <definedName name="X1pITvl">'[86]CHITIET VL-NC-TT -1p'!#REF!</definedName>
    <definedName name="x2_">#N/A</definedName>
    <definedName name="x20knc" localSheetId="0">[8]chitiet!#REF!</definedName>
    <definedName name="x20knc">[8]chitiet!#REF!</definedName>
    <definedName name="x20kvl" localSheetId="0">[8]chitiet!#REF!</definedName>
    <definedName name="x20kvl">[8]chitiet!#REF!</definedName>
    <definedName name="x22knc" localSheetId="0">[8]chitiet!#REF!</definedName>
    <definedName name="x22knc">[8]chitiet!#REF!</definedName>
    <definedName name="x22kvl" localSheetId="0">[8]chitiet!#REF!</definedName>
    <definedName name="x22kvl">[8]chitiet!#REF!</definedName>
    <definedName name="x2mig1nc" localSheetId="0">'[8]lam-moi'!#REF!</definedName>
    <definedName name="x2mig1nc">'[8]lam-moi'!#REF!</definedName>
    <definedName name="x2mig1vl" localSheetId="0">'[8]lam-moi'!#REF!</definedName>
    <definedName name="x2mig1vl">'[8]lam-moi'!#REF!</definedName>
    <definedName name="x2min1nc" localSheetId="0">'[8]lam-moi'!#REF!</definedName>
    <definedName name="x2min1nc">'[8]lam-moi'!#REF!</definedName>
    <definedName name="x2min1vl" localSheetId="0">'[8]lam-moi'!#REF!</definedName>
    <definedName name="x2min1vl">'[8]lam-moi'!#REF!</definedName>
    <definedName name="x2mit1vl" localSheetId="0">'[8]lam-moi'!#REF!</definedName>
    <definedName name="x2mit1vl">'[8]lam-moi'!#REF!</definedName>
    <definedName name="x2mitnc" localSheetId="0">'[8]lam-moi'!#REF!</definedName>
    <definedName name="x2mitnc">'[8]lam-moi'!#REF!</definedName>
    <definedName name="xa" localSheetId="0">[112]TTTram!#REF!</definedName>
    <definedName name="xa">[112]TTTram!#REF!</definedName>
    <definedName name="xaydung">[172]XL4Poppy!$B$1:$B$16</definedName>
    <definedName name="XayLapKhac">#N/A</definedName>
    <definedName name="XB_80">#N/A</definedName>
    <definedName name="XBCNCKT">5600</definedName>
    <definedName name="xc">#N/A</definedName>
    <definedName name="XCCT">0.5</definedName>
    <definedName name="xd0.6" localSheetId="0">#REF!</definedName>
    <definedName name="xd0.6">#REF!</definedName>
    <definedName name="xd1.3" localSheetId="0">#REF!</definedName>
    <definedName name="xd1.3">#REF!</definedName>
    <definedName name="xd1.5" localSheetId="0">#REF!</definedName>
    <definedName name="xd1.5">#REF!</definedName>
    <definedName name="xdra" localSheetId="0">[11]sheet12!#REF!</definedName>
    <definedName name="xdra">[11]sheet12!#REF!</definedName>
    <definedName name="xdsnc" localSheetId="0">[8]gtrinh!#REF!</definedName>
    <definedName name="xdsnc">[8]gtrinh!#REF!</definedName>
    <definedName name="xdsvl" localSheetId="0">[8]gtrinh!#REF!</definedName>
    <definedName name="xdsvl">[8]gtrinh!#REF!</definedName>
    <definedName name="xelaodam">#N/A</definedName>
    <definedName name="xethung10t">#N/A</definedName>
    <definedName name="xetreo">#N/A</definedName>
    <definedName name="xfco" localSheetId="0">#REF!</definedName>
    <definedName name="xfco">#REF!</definedName>
    <definedName name="xfco3p" localSheetId="0">#REF!</definedName>
    <definedName name="xfco3p">#REF!</definedName>
    <definedName name="XFCOnc" localSheetId="0">#REF!</definedName>
    <definedName name="XFCOnc">#REF!</definedName>
    <definedName name="xfconc3p" localSheetId="0">'[126]CHITIET VL-NC-TT1p'!#REF!</definedName>
    <definedName name="xfconc3p">'[126]CHITIET VL-NC-TT1p'!#REF!</definedName>
    <definedName name="xfcotnc" localSheetId="0">#REF!</definedName>
    <definedName name="xfcotnc">#REF!</definedName>
    <definedName name="xfcotvl" localSheetId="0">#REF!</definedName>
    <definedName name="xfcotvl">#REF!</definedName>
    <definedName name="XFCOvc" localSheetId="0">'[129]CHITIET VL-NC-TT-3p'!#REF!</definedName>
    <definedName name="XFCOvc">'[129]CHITIET VL-NC-TT-3p'!#REF!</definedName>
    <definedName name="XFCOvl" localSheetId="0">#REF!</definedName>
    <definedName name="XFCOvl">#REF!</definedName>
    <definedName name="xfcovl3p" localSheetId="0">'[126]CHITIET VL-NC-TT1p'!#REF!</definedName>
    <definedName name="xfcovl3p">'[126]CHITIET VL-NC-TT1p'!#REF!</definedName>
    <definedName name="xfnc" localSheetId="0">'[8]lam-moi'!#REF!</definedName>
    <definedName name="xfnc">'[8]lam-moi'!#REF!</definedName>
    <definedName name="xfvl" localSheetId="0">'[8]lam-moi'!#REF!</definedName>
    <definedName name="xfvl">'[8]lam-moi'!#REF!</definedName>
    <definedName name="xgc100" localSheetId="0">#REF!</definedName>
    <definedName name="xgc100">#REF!</definedName>
    <definedName name="xgc150" localSheetId="0">#REF!</definedName>
    <definedName name="xgc150">#REF!</definedName>
    <definedName name="xgc200" localSheetId="0">#REF!</definedName>
    <definedName name="xgc200">#REF!</definedName>
    <definedName name="xh" localSheetId="0">#REF!</definedName>
    <definedName name="xh">#REF!</definedName>
    <definedName name="xhn" localSheetId="0">#REF!</definedName>
    <definedName name="xhn">#REF!</definedName>
    <definedName name="xhnnc" localSheetId="0">'[8]lam-moi'!#REF!</definedName>
    <definedName name="xhnnc">'[8]lam-moi'!#REF!</definedName>
    <definedName name="xhnvl" localSheetId="0">'[8]lam-moi'!#REF!</definedName>
    <definedName name="xhnvl">'[8]lam-moi'!#REF!</definedName>
    <definedName name="xi">#N/A</definedName>
    <definedName name="xig" localSheetId="0">#REF!</definedName>
    <definedName name="xig">#REF!</definedName>
    <definedName name="xig1" localSheetId="0">#REF!</definedName>
    <definedName name="xig1">#REF!</definedName>
    <definedName name="XIG1nc" localSheetId="0">'[86]CHITIET VL-NC-TT-3p'!#REF!</definedName>
    <definedName name="XIG1nc">'[86]CHITIET VL-NC-TT-3p'!#REF!</definedName>
    <definedName name="xig1p" localSheetId="0">#REF!</definedName>
    <definedName name="xig1p">#REF!</definedName>
    <definedName name="xig1pnc" localSheetId="0">'[8]lam-moi'!#REF!</definedName>
    <definedName name="xig1pnc">'[8]lam-moi'!#REF!</definedName>
    <definedName name="xig1pvl" localSheetId="0">'[8]lam-moi'!#REF!</definedName>
    <definedName name="xig1pvl">'[8]lam-moi'!#REF!</definedName>
    <definedName name="XIG1vl" localSheetId="0">'[86]CHITIET VL-NC-TT-3p'!#REF!</definedName>
    <definedName name="XIG1vl">'[86]CHITIET VL-NC-TT-3p'!#REF!</definedName>
    <definedName name="xig2nc" localSheetId="0">'[8]lam-moi'!#REF!</definedName>
    <definedName name="xig2nc">'[8]lam-moi'!#REF!</definedName>
    <definedName name="xig2vl" localSheetId="0">'[8]lam-moi'!#REF!</definedName>
    <definedName name="xig2vl">'[8]lam-moi'!#REF!</definedName>
    <definedName name="xig3p" localSheetId="0">#REF!</definedName>
    <definedName name="xig3p">#REF!</definedName>
    <definedName name="xiggnc">'[8]CHITIET VL-NC'!$G$57</definedName>
    <definedName name="xiggvl">'[8]CHITIET VL-NC'!$G$53</definedName>
    <definedName name="XIGnc" localSheetId="0">#REF!</definedName>
    <definedName name="XIGnc">#REF!</definedName>
    <definedName name="xignc3p" localSheetId="0">'[126]CHITIET VL-NC-TT1p'!#REF!</definedName>
    <definedName name="xignc3p">'[126]CHITIET VL-NC-TT1p'!#REF!</definedName>
    <definedName name="XIGvc" localSheetId="0">#REF!</definedName>
    <definedName name="XIGvc">#REF!</definedName>
    <definedName name="XIGvl" localSheetId="0">#REF!</definedName>
    <definedName name="XIGvl">#REF!</definedName>
    <definedName name="xigvl3p" localSheetId="0">'[126]CHITIET VL-NC-TT1p'!#REF!</definedName>
    <definedName name="xigvl3p">'[126]CHITIET VL-NC-TT1p'!#REF!</definedName>
    <definedName name="Xim_ng_PC40">'[14]he so'!$B$21</definedName>
    <definedName name="ximang" localSheetId="0">#REF!</definedName>
    <definedName name="ximang">#REF!</definedName>
    <definedName name="XiMangPCB30" localSheetId="0">[45]T.Tinh!#REF!</definedName>
    <definedName name="XiMangPCB30">[45]T.Tinh!#REF!</definedName>
    <definedName name="xin" localSheetId="0">#REF!</definedName>
    <definedName name="xin">#REF!</definedName>
    <definedName name="xin190" localSheetId="0">#REF!</definedName>
    <definedName name="xin190">#REF!</definedName>
    <definedName name="xin1903p" localSheetId="0">#REF!</definedName>
    <definedName name="xin1903p">#REF!</definedName>
    <definedName name="XIN190nc" localSheetId="0">'[129]CHITIET VL-NC-TT-3p'!#REF!</definedName>
    <definedName name="XIN190nc">'[129]CHITIET VL-NC-TT-3p'!#REF!</definedName>
    <definedName name="xin190nc3p" localSheetId="0">'[126]CHITIET VL-NC-TT1p'!#REF!</definedName>
    <definedName name="xin190nc3p">'[126]CHITIET VL-NC-TT1p'!#REF!</definedName>
    <definedName name="XIN190vc" localSheetId="0">'[129]CHITIET VL-NC-TT-3p'!#REF!</definedName>
    <definedName name="XIN190vc">'[129]CHITIET VL-NC-TT-3p'!#REF!</definedName>
    <definedName name="XIN190vl" localSheetId="0">'[129]CHITIET VL-NC-TT-3p'!#REF!</definedName>
    <definedName name="XIN190vl">'[129]CHITIET VL-NC-TT-3p'!#REF!</definedName>
    <definedName name="xin190vl3p" localSheetId="0">'[126]CHITIET VL-NC-TT1p'!#REF!</definedName>
    <definedName name="xin190vl3p">'[126]CHITIET VL-NC-TT1p'!#REF!</definedName>
    <definedName name="xin2903p">[138]TONGKE3p!$R$110</definedName>
    <definedName name="xin290nc3p" localSheetId="0">'[126]CHITIET VL-NC-TT1p'!#REF!</definedName>
    <definedName name="xin290nc3p">'[126]CHITIET VL-NC-TT1p'!#REF!</definedName>
    <definedName name="xin290vl3p" localSheetId="0">'[126]CHITIET VL-NC-TT1p'!#REF!</definedName>
    <definedName name="xin290vl3p">'[126]CHITIET VL-NC-TT1p'!#REF!</definedName>
    <definedName name="xin3p" localSheetId="0">#REF!</definedName>
    <definedName name="xin3p">#REF!</definedName>
    <definedName name="xin901nc" localSheetId="0">'[8]lam-moi'!#REF!</definedName>
    <definedName name="xin901nc">'[8]lam-moi'!#REF!</definedName>
    <definedName name="xin901vl" localSheetId="0">'[8]lam-moi'!#REF!</definedName>
    <definedName name="xin901vl">'[8]lam-moi'!#REF!</definedName>
    <definedName name="xind" localSheetId="0">#REF!</definedName>
    <definedName name="xind">#REF!</definedName>
    <definedName name="xind1p" localSheetId="0">#REF!</definedName>
    <definedName name="xind1p">#REF!</definedName>
    <definedName name="xind1pnc" localSheetId="0">'[8]lam-moi'!#REF!</definedName>
    <definedName name="xind1pnc">'[8]lam-moi'!#REF!</definedName>
    <definedName name="xind1pvl" localSheetId="0">'[8]lam-moi'!#REF!</definedName>
    <definedName name="xind1pvl">'[8]lam-moi'!#REF!</definedName>
    <definedName name="xind3p" localSheetId="0">#REF!</definedName>
    <definedName name="xind3p">#REF!</definedName>
    <definedName name="XINDnc" localSheetId="0">'[129]CHITIET VL-NC-TT-3p'!#REF!</definedName>
    <definedName name="XINDnc">'[129]CHITIET VL-NC-TT-3p'!#REF!</definedName>
    <definedName name="xindnc1p" localSheetId="0">#REF!</definedName>
    <definedName name="xindnc1p">#REF!</definedName>
    <definedName name="xindnc3p" localSheetId="0">'[126]CHITIET VL-NC-TT1p'!#REF!</definedName>
    <definedName name="xindnc3p">'[126]CHITIET VL-NC-TT1p'!#REF!</definedName>
    <definedName name="XINDvc" localSheetId="0">'[129]CHITIET VL-NC-TT-3p'!#REF!</definedName>
    <definedName name="XINDvc">'[129]CHITIET VL-NC-TT-3p'!#REF!</definedName>
    <definedName name="XINDvl" localSheetId="0">'[129]CHITIET VL-NC-TT-3p'!#REF!</definedName>
    <definedName name="XINDvl">'[129]CHITIET VL-NC-TT-3p'!#REF!</definedName>
    <definedName name="xindvl1p" localSheetId="0">#REF!</definedName>
    <definedName name="xindvl1p">#REF!</definedName>
    <definedName name="xindvl3p" localSheetId="0">'[126]CHITIET VL-NC-TT1p'!#REF!</definedName>
    <definedName name="xindvl3p">'[126]CHITIET VL-NC-TT1p'!#REF!</definedName>
    <definedName name="xing1p" localSheetId="0">#REF!</definedName>
    <definedName name="xing1p">#REF!</definedName>
    <definedName name="xing1pnc" localSheetId="0">'[8]lam-moi'!#REF!</definedName>
    <definedName name="xing1pnc">'[8]lam-moi'!#REF!</definedName>
    <definedName name="xing1pvl" localSheetId="0">'[8]lam-moi'!#REF!</definedName>
    <definedName name="xing1pvl">'[8]lam-moi'!#REF!</definedName>
    <definedName name="xingnc1p" localSheetId="0">#REF!</definedName>
    <definedName name="xingnc1p">#REF!</definedName>
    <definedName name="xingvl1p" localSheetId="0">#REF!</definedName>
    <definedName name="xingvl1p">#REF!</definedName>
    <definedName name="XINnc" localSheetId="0">#REF!</definedName>
    <definedName name="XINnc">#REF!</definedName>
    <definedName name="xinnc3p" localSheetId="0">'[126]CHITIET VL-NC-TT1p'!#REF!</definedName>
    <definedName name="xinnc3p">'[126]CHITIET VL-NC-TT1p'!#REF!</definedName>
    <definedName name="xint1p" localSheetId="0">#REF!</definedName>
    <definedName name="xint1p">#REF!</definedName>
    <definedName name="XINvc" localSheetId="0">#REF!</definedName>
    <definedName name="XINvc">#REF!</definedName>
    <definedName name="XINvl" localSheetId="0">#REF!</definedName>
    <definedName name="XINvl">#REF!</definedName>
    <definedName name="xinvl3p" localSheetId="0">'[126]CHITIET VL-NC-TT1p'!#REF!</definedName>
    <definedName name="xinvl3p">'[126]CHITIET VL-NC-TT1p'!#REF!</definedName>
    <definedName name="xit" localSheetId="0">#REF!</definedName>
    <definedName name="xit">#REF!</definedName>
    <definedName name="xit1" localSheetId="0">#REF!</definedName>
    <definedName name="xit1">#REF!</definedName>
    <definedName name="XIT1nc" localSheetId="0">'[86]CHITIET VL-NC-TT-3p'!#REF!</definedName>
    <definedName name="XIT1nc">'[86]CHITIET VL-NC-TT-3p'!#REF!</definedName>
    <definedName name="xit1p" localSheetId="0">#REF!</definedName>
    <definedName name="xit1p">#REF!</definedName>
    <definedName name="xit1pnc" localSheetId="0">'[8]lam-moi'!#REF!</definedName>
    <definedName name="xit1pnc">'[8]lam-moi'!#REF!</definedName>
    <definedName name="xit1pvl" localSheetId="0">'[8]lam-moi'!#REF!</definedName>
    <definedName name="xit1pvl">'[8]lam-moi'!#REF!</definedName>
    <definedName name="XIT1vl" localSheetId="0">'[86]CHITIET VL-NC-TT-3p'!#REF!</definedName>
    <definedName name="XIT1vl">'[86]CHITIET VL-NC-TT-3p'!#REF!</definedName>
    <definedName name="xit2nc" localSheetId="0">'[8]lam-moi'!#REF!</definedName>
    <definedName name="xit2nc">'[8]lam-moi'!#REF!</definedName>
    <definedName name="xit2nc3p" localSheetId="0">'[126]CHITIET VL-NC-TT1p'!#REF!</definedName>
    <definedName name="xit2nc3p">'[126]CHITIET VL-NC-TT1p'!#REF!</definedName>
    <definedName name="xit2vl" localSheetId="0">'[8]lam-moi'!#REF!</definedName>
    <definedName name="xit2vl">'[8]lam-moi'!#REF!</definedName>
    <definedName name="xit2vl3p" localSheetId="0">'[126]CHITIET VL-NC-TT1p'!#REF!</definedName>
    <definedName name="xit2vl3p">'[126]CHITIET VL-NC-TT1p'!#REF!</definedName>
    <definedName name="xit3p" localSheetId="0">#REF!</definedName>
    <definedName name="xit3p">#REF!</definedName>
    <definedName name="XITnc" localSheetId="0">#REF!</definedName>
    <definedName name="XITnc">#REF!</definedName>
    <definedName name="xitnc3p" localSheetId="0">'[126]CHITIET VL-NC-TT1p'!#REF!</definedName>
    <definedName name="xitnc3p">'[126]CHITIET VL-NC-TT1p'!#REF!</definedName>
    <definedName name="xittnc">'[8]CHITIET VL-NC'!$G$48</definedName>
    <definedName name="xittvl">'[8]CHITIET VL-NC'!$G$44</definedName>
    <definedName name="XITvc" localSheetId="0">#REF!</definedName>
    <definedName name="XITvc">#REF!</definedName>
    <definedName name="XITvl" localSheetId="0">#REF!</definedName>
    <definedName name="XITvl">#REF!</definedName>
    <definedName name="xitvl3p" localSheetId="0">'[126]CHITIET VL-NC-TT1p'!#REF!</definedName>
    <definedName name="xitvl3p">'[126]CHITIET VL-NC-TT1p'!#REF!</definedName>
    <definedName name="xk">#N/A</definedName>
    <definedName name="xk0.6" localSheetId="0">#REF!</definedName>
    <definedName name="xk0.6">#REF!</definedName>
    <definedName name="xk1.3" localSheetId="0">#REF!</definedName>
    <definedName name="xk1.3">#REF!</definedName>
    <definedName name="xk1.5" localSheetId="0">#REF!</definedName>
    <definedName name="xk1.5">#REF!</definedName>
    <definedName name="xkich">#N/A</definedName>
    <definedName name="xl">[47]THKP!#REF!</definedName>
    <definedName name="xl3x250">#N/A</definedName>
    <definedName name="XL3X400">#N/A</definedName>
    <definedName name="xlc">[47]THKP!#REF!</definedName>
    <definedName name="xld" localSheetId="0">'[173]TH-XLap'!#REF!</definedName>
    <definedName name="xld">'[173]TH-XLap'!#REF!</definedName>
    <definedName name="xld1.4" localSheetId="0">#REF!</definedName>
    <definedName name="xld1.4">#REF!</definedName>
    <definedName name="xlk">[47]THKP!#REF!</definedName>
    <definedName name="xlk1.4" localSheetId="0">#REF!</definedName>
    <definedName name="xlk1.4">#REF!</definedName>
    <definedName name="XLP">#N/A</definedName>
    <definedName name="xls" hidden="1">{"'Sheet1'!$L$16"}</definedName>
    <definedName name="xlt" localSheetId="0">'[173]TH-XLap'!#REF!</definedName>
    <definedName name="xlt">'[173]TH-XLap'!#REF!</definedName>
    <definedName name="xlttbninh" hidden="1">{"'Sheet1'!$L$16"}</definedName>
    <definedName name="XM" localSheetId="0">#REF!</definedName>
    <definedName name="XM">#REF!</definedName>
    <definedName name="XM.M10.1">#N/A</definedName>
    <definedName name="XM.M10.2">#N/A</definedName>
    <definedName name="XM.MDT">#N/A</definedName>
    <definedName name="XMAX">#N/A</definedName>
    <definedName name="XMB30">#N/A</definedName>
    <definedName name="XMB40">#N/A</definedName>
    <definedName name="xmcax" localSheetId="0">#REF!</definedName>
    <definedName name="xmcax">#REF!</definedName>
    <definedName name="XMIN">#N/A</definedName>
    <definedName name="xmp40">#N/A</definedName>
    <definedName name="xn" localSheetId="0">#REF!</definedName>
    <definedName name="xn">#REF!</definedName>
    <definedName name="xp">#N/A</definedName>
    <definedName name="xr1nc" localSheetId="0">'[8]lam-moi'!#REF!</definedName>
    <definedName name="xr1nc">'[8]lam-moi'!#REF!</definedName>
    <definedName name="xr1vl" localSheetId="0">'[8]lam-moi'!#REF!</definedName>
    <definedName name="xr1vl">'[8]lam-moi'!#REF!</definedName>
    <definedName name="xt" localSheetId="0">[16]th¸mo!#REF!</definedName>
    <definedName name="xt">[16]th¸mo!#REF!</definedName>
    <definedName name="XTKKTTC">7500</definedName>
    <definedName name="xtr3pnc" localSheetId="0">[8]gtrinh!#REF!</definedName>
    <definedName name="xtr3pnc">[8]gtrinh!#REF!</definedName>
    <definedName name="xtr3pvl" localSheetId="0">[8]gtrinh!#REF!</definedName>
    <definedName name="xtr3pvl">[8]gtrinh!#REF!</definedName>
    <definedName name="xuat_hien">[174]DTCT!$A$6:$A$58</definedName>
    <definedName name="Xuat_hien1">[175]DTCT!$A$7:$A$238</definedName>
    <definedName name="xuclat1">#N/A</definedName>
    <definedName name="xx" localSheetId="0">#REF!</definedName>
    <definedName name="xx">#REF!</definedName>
    <definedName name="xxx">#N/A</definedName>
    <definedName name="xxx2">#N/A</definedName>
    <definedName name="y" localSheetId="0">#REF!</definedName>
    <definedName name="y">#REF!</definedName>
    <definedName name="yb">#N/A</definedName>
    <definedName name="yen">#N/A</definedName>
    <definedName name="yen1">#N/A</definedName>
    <definedName name="yen2">#N/A</definedName>
    <definedName name="YMAX">#N/A</definedName>
    <definedName name="YMIN">#N/A</definedName>
    <definedName name="yo">#N/A</definedName>
    <definedName name="YR0">#N/A</definedName>
    <definedName name="YRP">#N/A</definedName>
    <definedName name="Yt">#N/A</definedName>
    <definedName name="ytd">#N/A</definedName>
    <definedName name="ytddg">#N/A</definedName>
    <definedName name="Ythd1.5">#N/A</definedName>
    <definedName name="ythdg">#N/A</definedName>
    <definedName name="Ythdgoi">#N/A</definedName>
    <definedName name="z" localSheetId="0">#REF!</definedName>
    <definedName name="z">#REF!</definedName>
    <definedName name="Z_dh">#N/A</definedName>
    <definedName name="zbot">#N/A</definedName>
    <definedName name="ZD" localSheetId="0">'[176]tong du toan'!#REF!</definedName>
    <definedName name="ZD">'[176]tong du toan'!#REF!</definedName>
    <definedName name="Zip">#N/A</definedName>
    <definedName name="zl">#N/A</definedName>
    <definedName name="zt">#N/A</definedName>
    <definedName name="ztop">#N/A</definedName>
    <definedName name="Zw">#N/A</definedName>
    <definedName name="ZXD" localSheetId="0">#REF!</definedName>
    <definedName name="ZXD">#REF!</definedName>
    <definedName name="Zxl">#N/A</definedName>
    <definedName name="ZYX" localSheetId="0">#REF!</definedName>
    <definedName name="ZYX">#REF!</definedName>
    <definedName name="ZZZ" localSheetId="0">#REF!</definedName>
    <definedName name="ZZZ">#REF!</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피팅">BlankMacro1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1" l="1"/>
  <c r="A4" i="10"/>
  <c r="A4" i="13"/>
  <c r="A5" i="8"/>
  <c r="A4" i="9"/>
  <c r="A4" i="3"/>
  <c r="A6" i="2"/>
  <c r="A6" i="1"/>
  <c r="G31" i="1" l="1"/>
  <c r="G27" i="1"/>
  <c r="H52" i="2" l="1"/>
  <c r="I52" i="2"/>
  <c r="I51" i="2" s="1"/>
  <c r="G52" i="2"/>
  <c r="H57" i="2"/>
  <c r="I57" i="2"/>
  <c r="I39" i="2"/>
  <c r="G39" i="2"/>
  <c r="G44" i="1"/>
  <c r="G41" i="1"/>
  <c r="I16" i="3"/>
  <c r="K16" i="3"/>
  <c r="L16" i="3"/>
  <c r="N16" i="3"/>
  <c r="N15" i="3" s="1"/>
  <c r="O16" i="3"/>
  <c r="O15" i="3" s="1"/>
  <c r="G16" i="3"/>
  <c r="H16" i="8"/>
  <c r="H15" i="8" s="1"/>
  <c r="H14" i="8" s="1"/>
  <c r="I16" i="8"/>
  <c r="I15" i="8" s="1"/>
  <c r="I14" i="8" s="1"/>
  <c r="K16" i="8"/>
  <c r="K15" i="8" s="1"/>
  <c r="K14" i="8" s="1"/>
  <c r="G16" i="8"/>
  <c r="G15" i="8" s="1"/>
  <c r="G14" i="8" s="1"/>
  <c r="H15" i="9"/>
  <c r="I15" i="9"/>
  <c r="G13" i="9"/>
  <c r="G15" i="9"/>
  <c r="I54" i="2"/>
  <c r="H54" i="2"/>
  <c r="G54" i="2"/>
  <c r="H49" i="2"/>
  <c r="I49" i="2"/>
  <c r="G49" i="2"/>
  <c r="H47" i="2"/>
  <c r="I47" i="2"/>
  <c r="G47" i="2"/>
  <c r="H45" i="2"/>
  <c r="I45" i="2"/>
  <c r="G45" i="2"/>
  <c r="H42" i="2"/>
  <c r="I42" i="2"/>
  <c r="G42" i="2"/>
  <c r="I33" i="2"/>
  <c r="I16" i="2"/>
  <c r="I15" i="2" s="1"/>
  <c r="G16" i="2"/>
  <c r="H51" i="2" l="1"/>
  <c r="G12" i="9"/>
  <c r="C18" i="14"/>
  <c r="I14" i="2" l="1"/>
  <c r="I47" i="1" l="1"/>
  <c r="I44" i="1"/>
  <c r="H35" i="1"/>
  <c r="I31" i="1"/>
  <c r="H31" i="1"/>
  <c r="H27" i="1"/>
  <c r="H22" i="1"/>
  <c r="H18" i="1"/>
  <c r="H51" i="1" l="1"/>
  <c r="I51" i="1"/>
  <c r="G51" i="1"/>
  <c r="G47" i="1"/>
  <c r="H47" i="1"/>
  <c r="K44" i="1"/>
  <c r="H44" i="1"/>
  <c r="H41" i="1"/>
  <c r="I41" i="1"/>
  <c r="I35" i="1"/>
  <c r="G35" i="1"/>
  <c r="H33" i="1"/>
  <c r="I33" i="1"/>
  <c r="I27" i="1"/>
  <c r="I22" i="1"/>
  <c r="G22" i="1"/>
  <c r="G18" i="1"/>
  <c r="I18" i="1"/>
  <c r="H16" i="1"/>
  <c r="I16" i="1"/>
  <c r="G16" i="1"/>
  <c r="J16" i="13"/>
  <c r="I15" i="1" l="1"/>
  <c r="I14" i="1" s="1"/>
  <c r="H15" i="1"/>
  <c r="H14" i="1" s="1"/>
  <c r="J23" i="1"/>
  <c r="K23" i="1" l="1"/>
  <c r="J41" i="2"/>
  <c r="I14" i="9"/>
  <c r="I13" i="9" s="1"/>
  <c r="I12" i="9" s="1"/>
  <c r="K41" i="2" l="1"/>
  <c r="K39" i="2" s="1"/>
  <c r="G14" i="13"/>
  <c r="G13" i="13" s="1"/>
  <c r="H14" i="13"/>
  <c r="H13" i="13" s="1"/>
  <c r="I14" i="13"/>
  <c r="I13" i="13" s="1"/>
  <c r="J32" i="1"/>
  <c r="J31" i="1" s="1"/>
  <c r="J26" i="1"/>
  <c r="J25" i="1"/>
  <c r="J24" i="1"/>
  <c r="J30" i="1"/>
  <c r="J29" i="1"/>
  <c r="J28" i="1"/>
  <c r="J34" i="1"/>
  <c r="J33" i="1" s="1"/>
  <c r="K28" i="1" l="1"/>
  <c r="J27" i="1"/>
  <c r="K32" i="1"/>
  <c r="K31" i="1" s="1"/>
  <c r="K34" i="1"/>
  <c r="K33" i="1" s="1"/>
  <c r="K24" i="1"/>
  <c r="K25" i="1"/>
  <c r="K30" i="1"/>
  <c r="K26" i="1"/>
  <c r="K29" i="1"/>
  <c r="K22" i="1" l="1"/>
  <c r="K27" i="1"/>
  <c r="J19" i="13"/>
  <c r="J18" i="13"/>
  <c r="J17" i="13"/>
  <c r="J15" i="13"/>
  <c r="J15" i="11"/>
  <c r="J16" i="9"/>
  <c r="K16" i="9" s="1"/>
  <c r="K15" i="9" s="1"/>
  <c r="J17" i="8"/>
  <c r="J16" i="8" s="1"/>
  <c r="J15" i="8" s="1"/>
  <c r="J14" i="8" s="1"/>
  <c r="I14" i="11"/>
  <c r="I13" i="11" s="1"/>
  <c r="I12" i="11" s="1"/>
  <c r="I14" i="10"/>
  <c r="I11" i="9"/>
  <c r="H40" i="2"/>
  <c r="H39" i="2" s="1"/>
  <c r="H17" i="2"/>
  <c r="H18" i="2"/>
  <c r="H36" i="2"/>
  <c r="H14" i="11"/>
  <c r="H13" i="11" s="1"/>
  <c r="H12" i="11" s="1"/>
  <c r="G14" i="11"/>
  <c r="G13" i="11" s="1"/>
  <c r="H15" i="10"/>
  <c r="H14" i="10" s="1"/>
  <c r="G14" i="10"/>
  <c r="G13" i="10" s="1"/>
  <c r="H14" i="9"/>
  <c r="K15" i="11" l="1"/>
  <c r="K14" i="11" s="1"/>
  <c r="K13" i="11" s="1"/>
  <c r="K12" i="11" s="1"/>
  <c r="C21" i="14" s="1"/>
  <c r="H13" i="10"/>
  <c r="H12" i="10" s="1"/>
  <c r="I13" i="10"/>
  <c r="I12" i="10" s="1"/>
  <c r="J15" i="10"/>
  <c r="K15" i="10" s="1"/>
  <c r="K14" i="10" s="1"/>
  <c r="J15" i="9"/>
  <c r="J14" i="9"/>
  <c r="H13" i="9"/>
  <c r="H12" i="9" s="1"/>
  <c r="H11" i="9" s="1"/>
  <c r="H33" i="2"/>
  <c r="H16" i="2"/>
  <c r="K19" i="13"/>
  <c r="K18" i="13" s="1"/>
  <c r="J14" i="13"/>
  <c r="J13" i="13" s="1"/>
  <c r="K15" i="13"/>
  <c r="K14" i="13" s="1"/>
  <c r="K13" i="13" s="1"/>
  <c r="K17" i="13"/>
  <c r="K16" i="13" s="1"/>
  <c r="J14" i="11"/>
  <c r="J13" i="11" s="1"/>
  <c r="J12" i="11" s="1"/>
  <c r="H15" i="2" l="1"/>
  <c r="H14" i="2"/>
  <c r="K13" i="10"/>
  <c r="K12" i="10" s="1"/>
  <c r="C20" i="14" s="1"/>
  <c r="C19" i="14"/>
  <c r="J14" i="10"/>
  <c r="K14" i="9"/>
  <c r="J13" i="9"/>
  <c r="J12" i="9" s="1"/>
  <c r="J11" i="9" s="1"/>
  <c r="J13" i="10" l="1"/>
  <c r="J12" i="10" s="1"/>
  <c r="K13" i="9"/>
  <c r="K12" i="9" s="1"/>
  <c r="K11" i="9" s="1"/>
  <c r="C17" i="14" s="1"/>
  <c r="P17" i="3" l="1"/>
  <c r="P16" i="3" s="1"/>
  <c r="P15" i="3" s="1"/>
  <c r="J53" i="2"/>
  <c r="J60" i="2"/>
  <c r="J56" i="2"/>
  <c r="J55" i="2"/>
  <c r="J59" i="2"/>
  <c r="J58" i="2"/>
  <c r="J44" i="2"/>
  <c r="K44" i="2" s="1"/>
  <c r="J48" i="2"/>
  <c r="J47" i="2" s="1"/>
  <c r="J38" i="2"/>
  <c r="J37" i="2"/>
  <c r="J36" i="2"/>
  <c r="J46" i="2"/>
  <c r="J43" i="2"/>
  <c r="K43" i="2" s="1"/>
  <c r="J50" i="2"/>
  <c r="J35" i="2"/>
  <c r="J34" i="2"/>
  <c r="J40" i="2"/>
  <c r="J32" i="2"/>
  <c r="K32" i="2" s="1"/>
  <c r="J31" i="2"/>
  <c r="J30" i="2"/>
  <c r="K30" i="2" s="1"/>
  <c r="J29" i="2"/>
  <c r="J28" i="2"/>
  <c r="J27" i="2"/>
  <c r="J26" i="2"/>
  <c r="J25" i="2"/>
  <c r="J24" i="2"/>
  <c r="J23" i="2"/>
  <c r="J22" i="2"/>
  <c r="J21" i="2"/>
  <c r="J20" i="2"/>
  <c r="J19" i="2"/>
  <c r="J18" i="2"/>
  <c r="J17" i="2"/>
  <c r="J17" i="1"/>
  <c r="J16" i="1" s="1"/>
  <c r="J40" i="1"/>
  <c r="J39" i="1"/>
  <c r="J38" i="1"/>
  <c r="J37" i="1"/>
  <c r="J36" i="1"/>
  <c r="J52" i="1"/>
  <c r="J51" i="1" s="1"/>
  <c r="J21" i="1"/>
  <c r="J20" i="1"/>
  <c r="J19" i="1"/>
  <c r="J22" i="1"/>
  <c r="J50" i="1"/>
  <c r="J49" i="1"/>
  <c r="J48" i="1"/>
  <c r="J43" i="1"/>
  <c r="K43" i="1" s="1"/>
  <c r="J42" i="1"/>
  <c r="K42" i="1" s="1"/>
  <c r="J46" i="1"/>
  <c r="J45" i="1"/>
  <c r="K42" i="2" l="1"/>
  <c r="K41" i="1"/>
  <c r="K22" i="2"/>
  <c r="K26" i="2"/>
  <c r="K19" i="2"/>
  <c r="K20" i="2"/>
  <c r="K21" i="2"/>
  <c r="J52" i="2"/>
  <c r="J39" i="2"/>
  <c r="J57" i="2"/>
  <c r="J41" i="1"/>
  <c r="Q17" i="3"/>
  <c r="Q16" i="3" s="1"/>
  <c r="J54" i="2"/>
  <c r="J42" i="2"/>
  <c r="J45" i="2"/>
  <c r="J49" i="2"/>
  <c r="J16" i="2"/>
  <c r="J33" i="2"/>
  <c r="K24" i="2"/>
  <c r="K27" i="2"/>
  <c r="K34" i="2"/>
  <c r="K55" i="2"/>
  <c r="K60" i="2"/>
  <c r="K25" i="2"/>
  <c r="K29" i="2"/>
  <c r="K35" i="2"/>
  <c r="K50" i="2"/>
  <c r="K46" i="2"/>
  <c r="K45" i="2" s="1"/>
  <c r="K38" i="2"/>
  <c r="K56" i="2"/>
  <c r="K36" i="2"/>
  <c r="K58" i="2"/>
  <c r="K23" i="2"/>
  <c r="K28" i="2"/>
  <c r="K37" i="2"/>
  <c r="K48" i="2"/>
  <c r="K47" i="2" s="1"/>
  <c r="K59" i="2"/>
  <c r="J47" i="1"/>
  <c r="J18" i="1"/>
  <c r="J15" i="1" s="1"/>
  <c r="J14" i="1" s="1"/>
  <c r="J44" i="1"/>
  <c r="J35" i="1"/>
  <c r="K52" i="1"/>
  <c r="K38" i="1"/>
  <c r="K48" i="1"/>
  <c r="K39" i="1"/>
  <c r="K49" i="1"/>
  <c r="K36" i="1"/>
  <c r="K40" i="1"/>
  <c r="K17" i="1"/>
  <c r="K50" i="1"/>
  <c r="K19" i="1"/>
  <c r="K21" i="1"/>
  <c r="K37" i="1"/>
  <c r="K53" i="2"/>
  <c r="K52" i="2" s="1"/>
  <c r="J15" i="2" l="1"/>
  <c r="J51" i="2"/>
  <c r="C16" i="14"/>
  <c r="Q15" i="3"/>
  <c r="K57" i="2"/>
  <c r="K54" i="2"/>
  <c r="K51" i="2" s="1"/>
  <c r="K49" i="2"/>
  <c r="K16" i="2"/>
  <c r="K15" i="2" s="1"/>
  <c r="K33" i="2"/>
  <c r="K51" i="1"/>
  <c r="K35" i="1"/>
  <c r="K18" i="1"/>
  <c r="K16" i="1"/>
  <c r="K47" i="1"/>
  <c r="K15" i="1" l="1"/>
  <c r="K14" i="1" s="1"/>
  <c r="J14" i="2"/>
  <c r="C14" i="14" l="1"/>
  <c r="K14" i="2"/>
  <c r="C15" i="14" s="1"/>
  <c r="M17" i="3"/>
  <c r="M16" i="3" s="1"/>
  <c r="H17" i="3"/>
  <c r="H16" i="3" s="1"/>
  <c r="M82" i="2"/>
  <c r="N87" i="2"/>
  <c r="N84" i="2"/>
  <c r="N83" i="2"/>
  <c r="G57" i="2"/>
  <c r="G51" i="2" s="1"/>
  <c r="G33" i="2"/>
  <c r="G15" i="2" s="1"/>
  <c r="C12" i="14" l="1"/>
  <c r="C9" i="14" s="1"/>
  <c r="G33" i="1"/>
  <c r="G15" i="1" s="1"/>
  <c r="G14" i="1" s="1"/>
  <c r="N82" i="2"/>
  <c r="P82" i="2" s="1"/>
  <c r="P84" i="2"/>
  <c r="P83" i="2"/>
  <c r="P87" i="2"/>
  <c r="C10" i="14" l="1"/>
  <c r="P88" i="2"/>
</calcChain>
</file>

<file path=xl/sharedStrings.xml><?xml version="1.0" encoding="utf-8"?>
<sst xmlns="http://schemas.openxmlformats.org/spreadsheetml/2006/main" count="555" uniqueCount="301">
  <si>
    <t>Tỉnh Sóc Trăng</t>
  </si>
  <si>
    <t>Phụ lục II</t>
  </si>
  <si>
    <t>TT</t>
  </si>
  <si>
    <t>Danh mục dự án</t>
  </si>
  <si>
    <t>Địa điểm XD</t>
  </si>
  <si>
    <t>Mã số dự án</t>
  </si>
  <si>
    <t>Thời gian KC-HT</t>
  </si>
  <si>
    <t>Quyết định đầu tư</t>
  </si>
  <si>
    <t>Ghi chú</t>
  </si>
  <si>
    <t>Tổng số (tất cả các nguồn vốn)</t>
  </si>
  <si>
    <t>Số quyết định ngày, tháng, năm ban hành</t>
  </si>
  <si>
    <t xml:space="preserve">TMĐT </t>
  </si>
  <si>
    <t>Tổng số</t>
  </si>
  <si>
    <t>TỔNG SỐ</t>
  </si>
  <si>
    <t>A</t>
  </si>
  <si>
    <t xml:space="preserve">NGÂN SÁCH TỈNH QUẢN LÝ </t>
  </si>
  <si>
    <t>I</t>
  </si>
  <si>
    <t>Ngã Năm</t>
  </si>
  <si>
    <t>2022-2024</t>
  </si>
  <si>
    <t>TPST</t>
  </si>
  <si>
    <t xml:space="preserve">Cải tạo, nâng cấp nhà làm việc phòng Tham mưu, Trinh sát và khu huấn luyện thể thao Quân sự/ Bộ Chỉ huy Bộ đội Biên phòng tỉnh Sóc Trăng </t>
  </si>
  <si>
    <t>2978/QĐ-UBND, 29/10/2021</t>
  </si>
  <si>
    <t>Dự án Cải tạo nâng cấp Trạm kiểm soát Biên phòng Mỹ Thanh/ Đồn Biên phòng Bãi giá (638), tỉnh Sóc Trăng</t>
  </si>
  <si>
    <t>Trần Đề</t>
  </si>
  <si>
    <t>2979/QĐ-UBND, 29/10/2021</t>
  </si>
  <si>
    <t>Dự án đầu tư xây dựng Khu vực phòng thủ tỉnh Sóc Trăng</t>
  </si>
  <si>
    <t>2022-2025</t>
  </si>
  <si>
    <t>699/QĐ-BCH, 01/4/2022</t>
  </si>
  <si>
    <t>Dự án Cải tạo, nâng cấp Ban Chỉ huy Quân sự huyện Thạnh Trị</t>
  </si>
  <si>
    <t>Thạnh Trị</t>
  </si>
  <si>
    <t>697/QĐ-BCH, 01/4/2022</t>
  </si>
  <si>
    <t>CLD</t>
  </si>
  <si>
    <t>II</t>
  </si>
  <si>
    <t>Hỗ trợ đối ứng San lắp mặt bằng trụ sở Công an tỉnh Sóc Trăng</t>
  </si>
  <si>
    <t>3065/QĐ-UBND, 03/11/2021</t>
  </si>
  <si>
    <t>San lấp mặt bằng Trụ sở và Doanh trại phòng Cảnh sát Phòng cháy chữa cháy và Cứu hộ cứu nạn công an tỉnh Sóc Trăng</t>
  </si>
  <si>
    <t>1629/QĐ-CAT, 01/4/2022</t>
  </si>
  <si>
    <t>Trụ sở làm việc Công an tỉnh Sóc Trăng</t>
  </si>
  <si>
    <t>3791/QĐ-CAT, 12/7/2022</t>
  </si>
  <si>
    <t>III</t>
  </si>
  <si>
    <t>Long Phú</t>
  </si>
  <si>
    <t>2020-2022</t>
  </si>
  <si>
    <t>IV</t>
  </si>
  <si>
    <t>2021-2023</t>
  </si>
  <si>
    <t>Đường Nguyễn Trãi, Phường 1, thị xã Ngã Năm</t>
  </si>
  <si>
    <t>1249/QĐ-UBND, 26/05/2021</t>
  </si>
  <si>
    <t>Nâng cấp đường A1 (đoạn 939 qua thị trấn Huỳnh Hữu Nghĩa), huyện Mỹ Tú</t>
  </si>
  <si>
    <t>Mỹ Tú</t>
  </si>
  <si>
    <t xml:space="preserve"> 792/QĐ-UBND, 08/4/2021</t>
  </si>
  <si>
    <t>Đường Vành Đai I (đoạn từ ngã ba Lê Duẩn - Phạm Hùng, Phường 8 đến đường Trần Quốc Toản, Phường 6, thành phố Sóc Trăng)</t>
  </si>
  <si>
    <t>3067/QĐ-UBND, 03/11/2021</t>
  </si>
  <si>
    <t>Dự án Đường từ Cầu Chữ Y  đến đường Hùng Vương, thành phố Sóc Trăng</t>
  </si>
  <si>
    <t>2974/QĐ-UBND, 29/10/2021</t>
  </si>
  <si>
    <t>Châu Thành</t>
  </si>
  <si>
    <t>V</t>
  </si>
  <si>
    <t>Nâng cấp bổ sung nền tảng Chính phủ điện tử  theo khung kiến trúc Chính phủ điện tử Việt Nam 2.0; Nâng cấp, tích hợp, xây dựng, kết nối cơ sở dữ liệu dùng chung phục vụ Chính quyền điện tử và Đô thị thông minh</t>
  </si>
  <si>
    <t>2021-2024</t>
  </si>
  <si>
    <t>4169/QĐ-UBND, 30/12/2020</t>
  </si>
  <si>
    <t>Dự án Xây dựng Kho cơ sở dữ liệu dùng chung tỉnh Sóc Trăng; Cổng dịch vụ dữ liệu mở của Tỉnh; Số hóa dữ liệu Xây dựng Chính quyền điện tử tỉnh Sóc Trăng</t>
  </si>
  <si>
    <t>2270/QĐ-UBND, 01/9/2021</t>
  </si>
  <si>
    <t>Xây dựng  phần mềm nền tảng, CSDL chuyên ngành của tỉnh kết nối, tích hợp, chia sẻ dữ liệu với trục liên thông tích hợp LGSP của tỉnh</t>
  </si>
  <si>
    <t>2021-2025</t>
  </si>
  <si>
    <t>954/QĐ-UBND, 12/4/2022</t>
  </si>
  <si>
    <t>Dự án Xây  dựng  và  duy  trì  hoạt động  Trung  tâm giám  sát  an toàn thông tin tỉnh Sóc Trăng (SOC)</t>
  </si>
  <si>
    <t>937/QĐ-UBND, 07/4/2022</t>
  </si>
  <si>
    <t>Dự án đổi mới việc thực hiện cơ chế một cửa, một cửa điện tử liên thông trong giải quyết thủ tục hành chính</t>
  </si>
  <si>
    <t>952/QĐ-UBND, 12/4/2022</t>
  </si>
  <si>
    <t>VI</t>
  </si>
  <si>
    <t>Mỹ Xuyên</t>
  </si>
  <si>
    <t>VII</t>
  </si>
  <si>
    <t>VIII</t>
  </si>
  <si>
    <t>Dự án đầu tư hạ tầng Khu tái định cư số 1 thành phố Sóc Trăng</t>
  </si>
  <si>
    <t>3068/QĐ-UBND, 03/11/2021</t>
  </si>
  <si>
    <t>Kế Sách</t>
  </si>
  <si>
    <t>B</t>
  </si>
  <si>
    <t>1</t>
  </si>
  <si>
    <t>2</t>
  </si>
  <si>
    <t>Thị xã Vĩnh Châu</t>
  </si>
  <si>
    <t>3</t>
  </si>
  <si>
    <t>4</t>
  </si>
  <si>
    <t>5</t>
  </si>
  <si>
    <t>Huyện Kế Sách</t>
  </si>
  <si>
    <t>6</t>
  </si>
  <si>
    <t>7</t>
  </si>
  <si>
    <t>Huyện Mỹ Tú</t>
  </si>
  <si>
    <t>8</t>
  </si>
  <si>
    <t>9</t>
  </si>
  <si>
    <t>Huyện Châu Thành</t>
  </si>
  <si>
    <t>10</t>
  </si>
  <si>
    <t>Huyện Thạnh Trị</t>
  </si>
  <si>
    <t>11</t>
  </si>
  <si>
    <t>Huyện Trần Đề</t>
  </si>
  <si>
    <t>Phụ lục III</t>
  </si>
  <si>
    <t>NGÂN SÁCH TỈNH QUẢN LÝ</t>
  </si>
  <si>
    <t xml:space="preserve">Trường THPT Mỹ Xuyên </t>
  </si>
  <si>
    <t xml:space="preserve"> 4152/QĐ-UBND, 30/12/2020</t>
  </si>
  <si>
    <t>Trường THPT Lương Định Của</t>
  </si>
  <si>
    <t>1272/QĐ-UBND, 28/5/2021</t>
  </si>
  <si>
    <t>Vĩnh Châu</t>
  </si>
  <si>
    <t>Trường THPT Thiều Văn Chỏi</t>
  </si>
  <si>
    <t>136/QĐ-BQLDA1, 21/3/2022</t>
  </si>
  <si>
    <t xml:space="preserve">Trường THCS và  THPT Tân Thạnh </t>
  </si>
  <si>
    <t>138/QĐ-BQLDA1, 21/3/2022</t>
  </si>
  <si>
    <t>Trường THPT An Ninh</t>
  </si>
  <si>
    <t>135/QĐ-BQLDA1, 21/3/2022</t>
  </si>
  <si>
    <t>Trường THPT Phú Tâm</t>
  </si>
  <si>
    <t>137/QĐ-BQLDA1, 21/3/2022</t>
  </si>
  <si>
    <t>Xây dựng, cải tạo, nâng cấp và mua sắm thiết bị cho các trường THPT: Thạnh Tân, Ngã Năm, Huỳnh Hữu Nghĩa, Nguyễn Khuyến; THCS và THPT Khánh Hòa, tỉnh Sóc Trăng</t>
  </si>
  <si>
    <t>Thạnh Trị; Mỹ Tú; Vĩnh Châu; Ngã Năm</t>
  </si>
  <si>
    <t>120/QĐ-BQLDA1, 18/3/2022</t>
  </si>
  <si>
    <t>Trường THPT Vĩnh Hải</t>
  </si>
  <si>
    <t>116/QĐ-BQLDA1, 18/3/2022</t>
  </si>
  <si>
    <t>Trường THCS và THPT Hưng Lợi</t>
  </si>
  <si>
    <t>119/QĐ-BQLDA1, 18/3/2022</t>
  </si>
  <si>
    <t>Cải tạo các khối cho các trường THPT (Lịch Hội Thượng; Lai Hòa; Hòa Tú; Đoàn Văn Tố; Trần Văn Bảy; Mai Thanh Thế; Hoàng Diệu; THCS và  THPT Trần Đề; THCS&amp;THPT Mỹ Thuận) trên địa bàn tỉnh Sóc Trăng</t>
  </si>
  <si>
    <t>Trần Đề,
 Vĩnh Châu,
 Mỹ Xuyên, 
Cù Lao Dung,
 Ngã Năm,
 Mỹ Tú, 
Thạnh Trị</t>
  </si>
  <si>
    <t>134/QĐ-BQLDA1, 21/3/2022</t>
  </si>
  <si>
    <t>Sửa chữa, nâng cấp, Bổ sung trang thiết bị y tế chuyên dùng Trung tâm y tế huyện Thạnh Trị</t>
  </si>
  <si>
    <t>3076/QĐ-UBND, 03/11/2021</t>
  </si>
  <si>
    <t>2971/QĐ-UBND, 29/10/2021</t>
  </si>
  <si>
    <t>Xây dựng, nâng cấp và Bổ sung trang thiết bị y tế chuyên dùng Trung tâm Pháp y</t>
  </si>
  <si>
    <t>3080/QĐ-UBND, 03/11/2021</t>
  </si>
  <si>
    <t>Sửa chữa, nâng cấp, Bổ sung trang thiết bị y tế chuyên dùng và thay thế thiết bị hết hạn sử dụng Trung tâm y tế huyện Mỹ Tú</t>
  </si>
  <si>
    <t>672/QĐ-BQLDA1, 31/12/2021</t>
  </si>
  <si>
    <t>Khu vui chơi triển lãm và hội chợ tỉnh Sóc Trăng</t>
  </si>
  <si>
    <t xml:space="preserve"> 3150/QĐ-UBND, 30/10/2019</t>
  </si>
  <si>
    <t>2022-2023</t>
  </si>
  <si>
    <t xml:space="preserve">Đài phát thanh và truyền hình tỉnh Sóc Trăng </t>
  </si>
  <si>
    <t>02/QĐ-BQLDA11, 11/01/2022</t>
  </si>
  <si>
    <t>Nâng cấp, mở rộng Đường huyện 11 (lộ trung tâm xã An Thạnh Đông), huyện Cù Lao Dung</t>
  </si>
  <si>
    <t>4176/QĐ-UBND, 30/12/2020</t>
  </si>
  <si>
    <t>Hệ thống giao thông Đường huyện 90, Đường huyện 92 và Đường huyện 93, huyện Châu Thành</t>
  </si>
  <si>
    <t>4156/QĐ-UBND, 30/12/2020</t>
  </si>
  <si>
    <t>Đường huyện 96, huyện Châu Thành</t>
  </si>
  <si>
    <t>2021-2022</t>
  </si>
  <si>
    <t>4157/QĐ-UBND, 30/12/2020</t>
  </si>
  <si>
    <t>Đường huyện 67, huyện Thạnh Trị</t>
  </si>
  <si>
    <t>4172/QĐ-UBND, 30/12/2020</t>
  </si>
  <si>
    <t>Trung tâm Văn hóa - Thể thao huyện Cù Lao Dung</t>
  </si>
  <si>
    <t>2976/QĐ-UBND, 29/10/2021</t>
  </si>
  <si>
    <t>3085/QĐ-UBND, 03/11/2021</t>
  </si>
  <si>
    <t>Đường huyện 80, huyện Mỹ Tú</t>
  </si>
  <si>
    <t>244/QĐ-UBND, 22/02/2022</t>
  </si>
  <si>
    <t xml:space="preserve">Dự án Tuyến đường trục phát triển kinh tế Đông Tây tỉnh Sóc Trăng </t>
  </si>
  <si>
    <t>Vĩnh Châu, Mỹ Xuyên, Thạnh Trị, Ngã Năm</t>
  </si>
  <si>
    <t>1967/QĐ-UBND, 02/8/2020</t>
  </si>
  <si>
    <t>Xây dựng mới 3 cầu 30/4, Na Tưng (ĐT.932); Sóc Dâu (ĐT.933)</t>
  </si>
  <si>
    <t>Châu Thành, Kế Sách, Long Phú</t>
  </si>
  <si>
    <t>4161/QĐ-UBND, 30/12/2020</t>
  </si>
  <si>
    <t>Xây dựng mới 4 cầu Viên Bình, Trà Mơn, Lịch Hội Thượng, Hội Trung (ĐT.934)</t>
  </si>
  <si>
    <t>4138/QĐ-UBND, 30/12/2020</t>
  </si>
  <si>
    <t>Đường huyện 57 (đoạn 2), huyện Mỹ Xuyên</t>
  </si>
  <si>
    <t>4171/QĐ-UBND, 30/12/2020</t>
  </si>
  <si>
    <t>Nâng cấp, mở rộng đường huyện 4 (đoạn Thới An Hội - An Lạc Tây - Nam Sông Hậu)</t>
  </si>
  <si>
    <t>244/QĐ-UB(XDCB).21, 15/10/2021</t>
  </si>
  <si>
    <t>NGÂN SÁCH TỈNH TRỢ CẤP MỤC TIÊU CHO NGÂN SÁCH HUYỆN, THỊ XÃ, THÀNH PHỐ</t>
  </si>
  <si>
    <t>Xây dựng Trường Tiểu học Đại Ân 2A, huyện Trần Đề</t>
  </si>
  <si>
    <t>1783/QĐ-UBND, 28/5/2021</t>
  </si>
  <si>
    <t>Trường Tiểu học Tài Văn 1, huyện Trần Đề</t>
  </si>
  <si>
    <t>1784/QĐ-UBND, 28/5/2021</t>
  </si>
  <si>
    <t>Trường tiểu học Thuận Hưng A, huyện Mỹ Tú</t>
  </si>
  <si>
    <t>3060/QĐ-UBND; 29/10/2021</t>
  </si>
  <si>
    <t>Trường tiểu học Phú Mỹ C, huyện Mỹ Tú</t>
  </si>
  <si>
    <t>3059/QĐ-UBND; 29/10/2021</t>
  </si>
  <si>
    <t>Xây dựng Trạm Y tế xã Liêu Tú</t>
  </si>
  <si>
    <t>3499/QĐ-UBND; 28/10/2021</t>
  </si>
  <si>
    <t>Nâng cấp, sửa chữa đường huyện 1 (đoạn từ Quốc lộ Nam Sông Hậu đến UBND xã Phong Nẫm), huyện Kế Sách</t>
  </si>
  <si>
    <t>146/QĐ-UB(XDCB).21
30/7/2021</t>
  </si>
  <si>
    <t>Trợ cấp huyện</t>
  </si>
  <si>
    <t>NSĐP</t>
  </si>
  <si>
    <t>XSKT</t>
  </si>
  <si>
    <t>Bội chi</t>
  </si>
  <si>
    <t>Phụ lục IV</t>
  </si>
  <si>
    <t>Địa điểm xây dựng</t>
  </si>
  <si>
    <t>Mã dự án</t>
  </si>
  <si>
    <t>Ngày ký kết hiệp định</t>
  </si>
  <si>
    <t xml:space="preserve">Số quyết định </t>
  </si>
  <si>
    <t xml:space="preserve">Trong đó: </t>
  </si>
  <si>
    <t>Vốn đối ứng</t>
  </si>
  <si>
    <t>Vốn nước ngoài (theo Hiệp định)</t>
  </si>
  <si>
    <t>Trong đó: vốn NSTW</t>
  </si>
  <si>
    <t>Tính bằng nguyên tệ</t>
  </si>
  <si>
    <t>Quy đổi ra tiền Việt</t>
  </si>
  <si>
    <t>Trong đó:</t>
  </si>
  <si>
    <t>Đưa vào cân đối NSTW</t>
  </si>
  <si>
    <t>Vay lại</t>
  </si>
  <si>
    <t xml:space="preserve">2779/QĐ-UBND, 30/10/2017;
1960/QĐ-UBND, 20/7/2020 </t>
  </si>
  <si>
    <t>Mở rộng nâng cấp đô thị Việt Nam - Tiểu dự án TP. Sóc Trăng, tỉnh Sóc Trăng.</t>
  </si>
  <si>
    <t>2756/QĐ-UBND, 27/10/2017</t>
  </si>
  <si>
    <t>35 triệu
USD</t>
  </si>
  <si>
    <t>Mã số dự án đầu tư</t>
  </si>
  <si>
    <t>Phụ lục I</t>
  </si>
  <si>
    <t>Số vốn kế hoạch năm 2022 đến hết ngày 31/01/2023 chưa giải ngân hết kế hoạch</t>
  </si>
  <si>
    <t xml:space="preserve"> Kế hoạch vốn năm 2022</t>
  </si>
  <si>
    <t>Số vốn kế hoạch đầu tư năm 2022 đã giải ngân đến hết ngày 31/01/2023</t>
  </si>
  <si>
    <t>12</t>
  </si>
  <si>
    <t>Ban Quản lý dự án 1</t>
  </si>
  <si>
    <t>Ban Quản lý dự án 2</t>
  </si>
  <si>
    <t>Sở Nông nghiệp và Phát triển nông thôn</t>
  </si>
  <si>
    <t>Sở Thông tin và Truyền thông</t>
  </si>
  <si>
    <t>Sở Văn hóa, Thể thao và Du lịch</t>
  </si>
  <si>
    <t>Văn phòng Đoàn Đại biểu Quốc hội và Hội đồng nhân dân tỉnh</t>
  </si>
  <si>
    <t>Bộ Chỉ huy Bộ đội biên phòng tỉnh Sóc Trăng</t>
  </si>
  <si>
    <t>Bộ Chỉ huy Quân sự tỉnh Sóc Trăng</t>
  </si>
  <si>
    <t>Công an tỉnh Sóc Trăng</t>
  </si>
  <si>
    <t>UBND thành phố Sóc Trăng</t>
  </si>
  <si>
    <t>UBND huyện Cù Lao Dung</t>
  </si>
  <si>
    <t>UBND huyện Kế Sách</t>
  </si>
  <si>
    <t>UBND huyện Mỹ Tú</t>
  </si>
  <si>
    <t>UBND huyện Mỹ Xuyên</t>
  </si>
  <si>
    <t>UBND huyện Thạnh Trị</t>
  </si>
  <si>
    <t>Chủ đầu tư/Danh mục dự án</t>
  </si>
  <si>
    <t>Kế hoạch năm 2022</t>
  </si>
  <si>
    <t xml:space="preserve">Số quyết định; ngày, tháng, năm ban hành </t>
  </si>
  <si>
    <t>Tiểu dự án Đầu tư xây dựng cơ sở hạ tầng phục vụ chuyển đổi sản xuất phù hợp với điều kiện sinh thái, nâng cao sinh kế, thích ứng biến đổi khí hậu vùng Cù Lao Dung</t>
  </si>
  <si>
    <t>2018-2022</t>
  </si>
  <si>
    <t>Nâng cấp cải tạo, sửa chữa Trung tâm Văn hóa và Hội nghị tỉnh Sóc Trăng</t>
  </si>
  <si>
    <t>1244/QĐ-UBND, 10/5/2022</t>
  </si>
  <si>
    <t>Mở rộng công trình Trụ sở Văn phòng Đoàn đại biểu quốc hội và Hội đồng nhân dân tỉnh Sóc Trăng</t>
  </si>
  <si>
    <t>1245/QĐ-UBND, 10/5/2022</t>
  </si>
  <si>
    <t>NGÂN SÁCH TỈNH HỖ TRỢ CÓ MỤC TIÊU CHO NGÂN SÁCH CẤP HUYỆN</t>
  </si>
  <si>
    <t>Hệ thống hạ tầng kỹ thuật Khu dịch vụ và cư xá công nhân Khu công nghiệp An Nghiệp, tỉnh Sóc Trăng</t>
  </si>
  <si>
    <t>3007/QĐ-UBND, 07/11/2022</t>
  </si>
  <si>
    <t>Nhà làm việc các Ban xây dựng Đảng, Mặt trận Tổ quốc và các Đoàn thể huyện Mỹ Tú</t>
  </si>
  <si>
    <t>2590/QĐ-UBND, 04/8/2022</t>
  </si>
  <si>
    <t>Stt</t>
  </si>
  <si>
    <t>Thời gian khởi công - hoàn thành</t>
  </si>
  <si>
    <t>Quyết định phê duyệt báo cáo kinh tế kỹ thuật</t>
  </si>
  <si>
    <t>Kế hoạch vốn năm 2022</t>
  </si>
  <si>
    <t>Số quyết định; ngày, tháng, năm ban hành</t>
  </si>
  <si>
    <t>Bổ sung có mục tiêu cho ngân sách các huyện, thị xã</t>
  </si>
  <si>
    <t>2022 -2023</t>
  </si>
  <si>
    <t>Nâng cấp lộ Phú Yết</t>
  </si>
  <si>
    <t xml:space="preserve"> Xã Vĩnh Hải </t>
  </si>
  <si>
    <t>2022 -2024</t>
  </si>
  <si>
    <t>1444/QĐ-UBND ngày 22/6/2022</t>
  </si>
  <si>
    <t xml:space="preserve">Đường kênh Thầy Bảy </t>
  </si>
  <si>
    <t>Xã Mỹ Phước</t>
  </si>
  <si>
    <t>2407/QĐ-UBND ngày 11/7/2022</t>
  </si>
  <si>
    <t>Nâng cấp các tuyến đường và hệ thống thoát nước trung tâm chợ huyện Châu Thành</t>
  </si>
  <si>
    <t>Thị trấn Châu Thành</t>
  </si>
  <si>
    <t>298/QĐ-UBND ngày 08/7/2022</t>
  </si>
  <si>
    <t>Trường PTDTNT THCS &amp; THPT Thạnh Phú</t>
  </si>
  <si>
    <t>Trường THCS DTNT Châu Thành</t>
  </si>
  <si>
    <t>Trường PTDTNT THCS Kế Sách</t>
  </si>
  <si>
    <t>Công trình mở rộng đường ống cấp nước tập trung xã Châu Hưng</t>
  </si>
  <si>
    <t>Công trình mở rộng đường ống cấp nước tập trung xã Kế Thành</t>
  </si>
  <si>
    <t>Công trình mở rộng đường ống cấp nước tập trung xã Lâm Tân</t>
  </si>
  <si>
    <t>Công trình mở rộng đường ống cấp nước tập trung xã Mỹ Thuận</t>
  </si>
  <si>
    <t>Mua sắm thiết bị âm thanh, bàn ghế, dụng cụ TDTT và tủ sách</t>
  </si>
  <si>
    <t>Sửa chữa, nâng cấp, Bổ sung trang thiết bị y tế chuyên dùng và thay thế thiết bị hết hạn sử dụng Bệnh viện 30 tháng 4, tỉnh Sóc Trăng</t>
  </si>
  <si>
    <t>Số vốn kế hoạch vốn năm 2022 chưa giải ngân và đề xuất kéo dài thời gian thực hiện sang năm 2023</t>
  </si>
  <si>
    <t>Nâng cấp, mở rộng đường huyện 7 đoạn Na tưng- Mỏ Neo, huyện Kế Sách</t>
  </si>
  <si>
    <t>STT</t>
  </si>
  <si>
    <t>Sở Giáo dục và Đào tọa</t>
  </si>
  <si>
    <t>Sở Lao động - Thương bình và Xã hội</t>
  </si>
  <si>
    <t>X</t>
  </si>
  <si>
    <t>XI</t>
  </si>
  <si>
    <t>Phụ lục V</t>
  </si>
  <si>
    <t>(Nguồn vốn Cân đối NSĐP và thu tiền sử dụng đất thuộc phân cấp ngân sách tỉnh)</t>
  </si>
  <si>
    <t>(Nguồn vốn Xổ số kiến thiết)</t>
  </si>
  <si>
    <t>Phụ lục VI</t>
  </si>
  <si>
    <t>(Nguồn vốn Bội chi ngân sách)</t>
  </si>
  <si>
    <t>Phụ lục VII</t>
  </si>
  <si>
    <t>(Nguồn vốn 30% tăng thu ngân sách cấp tỉnh năm 2020)</t>
  </si>
  <si>
    <t>Phụ lục VIII</t>
  </si>
  <si>
    <t>(Nguồn vốn tăng thu ngân sách tỉnh năm 2021 từ kết dư năm 2020)</t>
  </si>
  <si>
    <t>Phụ lục IX</t>
  </si>
  <si>
    <t>(Nguồn vốn tăng thu ngân sách tỉnh năm 2021 thực hiện Chương trình mục tiêu quốc gia xây dựng nông thôn mới)</t>
  </si>
  <si>
    <t>(Nguồn vốn xổ số kiến thiết thu vượt dự toán năm 2021)</t>
  </si>
  <si>
    <t>Đầu tư cơ sở hạ tầng, trang thiết bị công nghệ thông tin để hiện đại hóa hệ thống thông tin thị trường lao động, hình thành sàn giao dịch việc làm trực tuyến và xây dựng các cơ sở dữ liệu</t>
  </si>
  <si>
    <t>2151/QĐ-UBND; 18/8/2022</t>
  </si>
  <si>
    <t>Tổng mức đầu tư</t>
  </si>
  <si>
    <t>7982498</t>
  </si>
  <si>
    <t>7981180</t>
  </si>
  <si>
    <t>7981179</t>
  </si>
  <si>
    <t>2102/QĐ-UBND,
 12/8/2022</t>
  </si>
  <si>
    <t>2103/QĐ-UBND,
 12/8/2022</t>
  </si>
  <si>
    <t>2101/QĐ-UBND,
 12/8/2022</t>
  </si>
  <si>
    <t>2104/QĐ-UBND, 12/8/2022</t>
  </si>
  <si>
    <t>2100/QĐ-UBND, 12/8/2022</t>
  </si>
  <si>
    <t>2680/QĐ-UBND, 10/10/2022</t>
  </si>
  <si>
    <t>2679/QĐ-UBND, 10/10/2022</t>
  </si>
  <si>
    <t>2681/QĐ-UBND, 10/10/2022</t>
  </si>
  <si>
    <t>Nguồn vốn</t>
  </si>
  <si>
    <t xml:space="preserve">Vốn NSNN </t>
  </si>
  <si>
    <t>-</t>
  </si>
  <si>
    <t>Vốn ngân sách địa phương</t>
  </si>
  <si>
    <t>Cân đối ngân sách địa phương và thu tiền sử dụng đất</t>
  </si>
  <si>
    <t>Xổ số kiến thiết</t>
  </si>
  <si>
    <t>Bội chi ngân sách địa phương</t>
  </si>
  <si>
    <t>Nguồn vốn 30% tăng thu ngân sách cấp tỉnh năm 2020</t>
  </si>
  <si>
    <t>Nguồn vốn tăng thu ngân sách tỉnh năm 2021 từ kết dư năm 2020</t>
  </si>
  <si>
    <t>Nguồn vốn tăng thu ngân sách tỉnh năm 2021 thực hiện Chương trình mục tiêu quốc gia xây dựng nông thôn mới</t>
  </si>
  <si>
    <t>Nguồn vốn xổ số kiến thiết thu vượt dự toán năm 2021</t>
  </si>
  <si>
    <t>Nguồn vốn thu tiền sử dụng đất thu vượt dự toán năm 2021</t>
  </si>
  <si>
    <t>Số vốn kế hoạch năm 2022 kéo dài thời gian thực hiện sang năm 2023</t>
  </si>
  <si>
    <t>(Kèm theo Tờ trình số                     /TTr-UBND ngày       tháng 02 năm 2023 của Ủy ban nhân dân tỉnh Sóc Trăng)</t>
  </si>
  <si>
    <t>DANH MỤC DỰ ÁN THUỘC KẾ HOẠCH NĂM 2022 ĐỀ XUẤT NHU CẦU KÉO DÀI THỜI GIAN THỰC HIỆN SANG NĂM 2023</t>
  </si>
  <si>
    <t>Đơn vị: Triệu đồng.</t>
  </si>
  <si>
    <t>TỔNG HỢP SỐ VỐN KẾ HOẠCH NĂM 2022 ĐỀ XUẤT KÉO DÀI THỜI GIAN THỰC HIỆN 
VÀ GIẢI NGÂN SANG NĂM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</si>
</sst>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_(* \(#,##0\);_(* &quot;-&quot;_);_(@_)"/>
    <numFmt numFmtId="43" formatCode="_(* #,##0.00_);_(* \(#,##0.00\);_(* &quot;-&quot;??_);_(@_)"/>
    <numFmt numFmtId="164" formatCode="_-* #,##0_-;\-* #,##0_-;_-* &quot;-&quot;_-;_-@_-"/>
    <numFmt numFmtId="165" formatCode="_(* #,##0_);_(* \(#,##0\);_(* &quot;-&quot;??_);_(@_)"/>
    <numFmt numFmtId="166" formatCode="_-* #,##0.00\ _V_N_D_-;\-* #,##0.00\ _V_N_D_-;_-* &quot;-&quot;??\ _V_N_D_-;_-@_-"/>
    <numFmt numFmtId="167" formatCode="#,##0.000"/>
    <numFmt numFmtId="168" formatCode="_-* #,##0.00\ _₫_-;\-* #,##0.00\ _₫_-;_-* &quot;-&quot;??\ _₫_-;_-@_-"/>
  </numFmts>
  <fonts count="27">
    <font>
      <sz val="11"/>
      <color theme="1"/>
      <name val="Calibri"/>
      <family val="2"/>
      <scheme val="minor"/>
    </font>
    <font>
      <sz val="11"/>
      <color theme="1"/>
      <name val="Calibri"/>
      <family val="2"/>
      <scheme val="minor"/>
    </font>
    <font>
      <sz val="10"/>
      <name val="Arial"/>
      <family val="2"/>
    </font>
    <font>
      <b/>
      <i/>
      <sz val="14"/>
      <name val="Times New Roman"/>
      <family val="1"/>
    </font>
    <font>
      <i/>
      <sz val="14"/>
      <name val="Times New Roman"/>
      <family val="1"/>
    </font>
    <font>
      <b/>
      <sz val="14"/>
      <name val="Times New Roman"/>
      <family val="1"/>
    </font>
    <font>
      <sz val="14"/>
      <name val="Times New Roman"/>
      <family val="1"/>
    </font>
    <font>
      <sz val="11"/>
      <color indexed="8"/>
      <name val="Calibri"/>
      <family val="2"/>
    </font>
    <font>
      <sz val="12"/>
      <name val="Times New Roman"/>
      <family val="1"/>
    </font>
    <font>
      <sz val="11"/>
      <color theme="1"/>
      <name val="Calibri"/>
      <family val="2"/>
      <charset val="163"/>
      <scheme val="minor"/>
    </font>
    <font>
      <sz val="12"/>
      <name val="VNI-Times"/>
    </font>
    <font>
      <b/>
      <i/>
      <sz val="16"/>
      <name val="Times New Roman"/>
      <family val="1"/>
    </font>
    <font>
      <b/>
      <sz val="16"/>
      <name val="Times New Roman"/>
      <family val="1"/>
    </font>
    <font>
      <i/>
      <sz val="16"/>
      <name val="Times New Roman"/>
      <family val="1"/>
    </font>
    <font>
      <sz val="14"/>
      <color theme="1"/>
      <name val="Times New Roman"/>
      <family val="1"/>
    </font>
    <font>
      <b/>
      <sz val="14"/>
      <color theme="1"/>
      <name val="Times New Roman"/>
      <family val="1"/>
    </font>
    <font>
      <sz val="14"/>
      <color indexed="8"/>
      <name val="Times New Roman"/>
      <family val="1"/>
    </font>
    <font>
      <b/>
      <sz val="18"/>
      <name val="Times New Roman"/>
      <family val="1"/>
    </font>
    <font>
      <sz val="8"/>
      <name val="Calibri"/>
      <family val="2"/>
      <scheme val="minor"/>
    </font>
    <font>
      <b/>
      <sz val="11"/>
      <color theme="1"/>
      <name val="Calibri"/>
      <family val="2"/>
      <scheme val="minor"/>
    </font>
    <font>
      <i/>
      <sz val="18"/>
      <name val="Times New Roman"/>
      <family val="1"/>
    </font>
    <font>
      <sz val="16"/>
      <name val="Times New Roman"/>
      <family val="1"/>
    </font>
    <font>
      <sz val="14"/>
      <color theme="1" tint="4.9989318521683403E-2"/>
      <name val="Times New Roman"/>
      <family val="1"/>
    </font>
    <font>
      <sz val="14"/>
      <color theme="1"/>
      <name val="Calibri"/>
      <family val="2"/>
      <scheme val="minor"/>
    </font>
    <font>
      <b/>
      <i/>
      <sz val="14"/>
      <color indexed="8"/>
      <name val="Times New Roman"/>
      <family val="1"/>
    </font>
    <font>
      <b/>
      <sz val="14"/>
      <color indexed="8"/>
      <name val="Times New Roman"/>
      <family val="1"/>
    </font>
    <font>
      <i/>
      <sz val="14"/>
      <color indexed="8"/>
      <name val="Times New Roman"/>
      <family val="1"/>
    </font>
  </fonts>
  <fills count="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s>
  <cellStyleXfs count="24">
    <xf numFmtId="0" fontId="0" fillId="0" borderId="0"/>
    <xf numFmtId="41" fontId="7" fillId="0" borderId="0" applyFont="0" applyFill="0" applyBorder="0" applyAlignment="0" applyProtection="0"/>
    <xf numFmtId="0" fontId="2" fillId="0" borderId="0"/>
    <xf numFmtId="0" fontId="1" fillId="0" borderId="0"/>
    <xf numFmtId="43" fontId="7" fillId="0" borderId="0" applyFont="0" applyFill="0" applyBorder="0" applyAlignment="0" applyProtection="0"/>
    <xf numFmtId="0" fontId="2" fillId="0" borderId="0"/>
    <xf numFmtId="0" fontId="8" fillId="0" borderId="0"/>
    <xf numFmtId="43" fontId="7"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2" fillId="0" borderId="0"/>
    <xf numFmtId="0" fontId="9" fillId="0" borderId="0"/>
    <xf numFmtId="0" fontId="9" fillId="0" borderId="0"/>
    <xf numFmtId="41" fontId="7" fillId="0" borderId="0" applyFont="0" applyFill="0" applyBorder="0" applyAlignment="0" applyProtection="0"/>
    <xf numFmtId="43" fontId="7" fillId="0" borderId="0" applyFont="0" applyFill="0" applyBorder="0" applyAlignment="0" applyProtection="0"/>
    <xf numFmtId="0" fontId="10" fillId="0" borderId="0"/>
    <xf numFmtId="43" fontId="7" fillId="0" borderId="0" applyFont="0" applyFill="0" applyBorder="0" applyAlignment="0" applyProtection="0"/>
    <xf numFmtId="168" fontId="7" fillId="0" borderId="0" applyFont="0" applyFill="0" applyBorder="0" applyAlignment="0" applyProtection="0"/>
    <xf numFmtId="0" fontId="2" fillId="0" borderId="0"/>
    <xf numFmtId="43" fontId="2"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 fillId="0" borderId="0"/>
  </cellStyleXfs>
  <cellXfs count="213">
    <xf numFmtId="0" fontId="0" fillId="0" borderId="0" xfId="0"/>
    <xf numFmtId="1" fontId="4" fillId="0" borderId="0" xfId="2" applyNumberFormat="1" applyFont="1" applyAlignment="1">
      <alignment vertical="center"/>
    </xf>
    <xf numFmtId="49" fontId="5" fillId="0" borderId="0" xfId="2" applyNumberFormat="1" applyFont="1" applyAlignment="1">
      <alignment vertical="center"/>
    </xf>
    <xf numFmtId="1" fontId="3" fillId="0" borderId="0" xfId="2" applyNumberFormat="1" applyFont="1" applyAlignment="1">
      <alignment vertical="center"/>
    </xf>
    <xf numFmtId="1" fontId="5" fillId="0" borderId="0" xfId="2" applyNumberFormat="1" applyFont="1" applyAlignment="1">
      <alignment vertical="center"/>
    </xf>
    <xf numFmtId="1" fontId="5" fillId="0" borderId="0" xfId="2" applyNumberFormat="1" applyFont="1" applyAlignment="1">
      <alignment horizontal="right" vertical="center"/>
    </xf>
    <xf numFmtId="1" fontId="6" fillId="0" borderId="0" xfId="2" applyNumberFormat="1" applyFont="1" applyAlignment="1">
      <alignment horizontal="right" vertical="center"/>
    </xf>
    <xf numFmtId="1" fontId="6" fillId="0" borderId="0" xfId="2" applyNumberFormat="1" applyFont="1" applyAlignment="1">
      <alignment vertical="center"/>
    </xf>
    <xf numFmtId="3" fontId="6" fillId="0" borderId="0" xfId="2" applyNumberFormat="1" applyFont="1" applyAlignment="1">
      <alignment horizontal="center" vertical="center" wrapText="1"/>
    </xf>
    <xf numFmtId="3" fontId="5" fillId="0" borderId="12" xfId="2" applyNumberFormat="1" applyFont="1" applyBorder="1" applyAlignment="1">
      <alignment horizontal="center" vertical="center" wrapText="1"/>
    </xf>
    <xf numFmtId="3" fontId="6" fillId="0" borderId="12" xfId="2" quotePrefix="1" applyNumberFormat="1" applyFont="1" applyBorder="1" applyAlignment="1">
      <alignment horizontal="center" vertical="center" wrapText="1"/>
    </xf>
    <xf numFmtId="1" fontId="6" fillId="0" borderId="13" xfId="2" applyNumberFormat="1" applyFont="1" applyBorder="1" applyAlignment="1">
      <alignment horizontal="right" vertical="center" wrapText="1"/>
    </xf>
    <xf numFmtId="1" fontId="6" fillId="0" borderId="13" xfId="2" applyNumberFormat="1" applyFont="1" applyBorder="1" applyAlignment="1">
      <alignment vertical="center" wrapText="1"/>
    </xf>
    <xf numFmtId="1" fontId="6" fillId="0" borderId="13" xfId="2" applyNumberFormat="1" applyFont="1" applyBorder="1" applyAlignment="1">
      <alignment horizontal="center" vertical="center" wrapText="1"/>
    </xf>
    <xf numFmtId="0" fontId="6" fillId="0" borderId="13" xfId="0" applyFont="1" applyBorder="1" applyAlignment="1">
      <alignment horizontal="center" vertical="center" wrapText="1"/>
    </xf>
    <xf numFmtId="3" fontId="6" fillId="0" borderId="13" xfId="2" quotePrefix="1" applyNumberFormat="1" applyFont="1" applyBorder="1" applyAlignment="1">
      <alignment horizontal="right" vertical="center" wrapText="1"/>
    </xf>
    <xf numFmtId="164" fontId="6" fillId="0" borderId="13" xfId="2" applyNumberFormat="1" applyFont="1" applyBorder="1" applyAlignment="1">
      <alignment horizontal="right" vertical="center" wrapText="1"/>
    </xf>
    <xf numFmtId="3" fontId="6" fillId="0" borderId="13" xfId="2" applyNumberFormat="1" applyFont="1" applyBorder="1" applyAlignment="1">
      <alignment horizontal="left" vertical="center" wrapText="1"/>
    </xf>
    <xf numFmtId="165" fontId="6" fillId="0" borderId="13" xfId="4" applyNumberFormat="1" applyFont="1" applyFill="1" applyBorder="1" applyAlignment="1">
      <alignment vertical="center"/>
    </xf>
    <xf numFmtId="165" fontId="6" fillId="0" borderId="13" xfId="4" applyNumberFormat="1" applyFont="1" applyFill="1" applyBorder="1" applyAlignment="1">
      <alignment horizontal="center" vertical="center" wrapText="1"/>
    </xf>
    <xf numFmtId="164" fontId="6" fillId="0" borderId="13" xfId="7" applyNumberFormat="1" applyFont="1" applyFill="1" applyBorder="1" applyAlignment="1">
      <alignment horizontal="right" vertical="center" wrapText="1"/>
    </xf>
    <xf numFmtId="165" fontId="6" fillId="0" borderId="13" xfId="4" applyNumberFormat="1" applyFont="1" applyFill="1" applyBorder="1" applyAlignment="1">
      <alignment horizontal="right" vertical="center" wrapText="1"/>
    </xf>
    <xf numFmtId="165" fontId="6" fillId="0" borderId="13" xfId="4" applyNumberFormat="1" applyFont="1" applyFill="1" applyBorder="1" applyAlignment="1">
      <alignment horizontal="right" vertical="center"/>
    </xf>
    <xf numFmtId="0" fontId="6" fillId="0" borderId="13" xfId="0" applyFont="1" applyBorder="1" applyAlignment="1">
      <alignment horizontal="left" vertical="center" wrapText="1"/>
    </xf>
    <xf numFmtId="3" fontId="6" fillId="0" borderId="13" xfId="2" applyNumberFormat="1" applyFont="1" applyBorder="1" applyAlignment="1">
      <alignment horizontal="center" vertical="center" wrapText="1"/>
    </xf>
    <xf numFmtId="165" fontId="6" fillId="0" borderId="13" xfId="4" applyNumberFormat="1" applyFont="1" applyFill="1" applyBorder="1" applyAlignment="1" applyProtection="1">
      <alignment horizontal="center" vertical="center" wrapText="1"/>
    </xf>
    <xf numFmtId="49" fontId="6" fillId="0" borderId="13" xfId="0" applyNumberFormat="1" applyFont="1" applyBorder="1" applyAlignment="1">
      <alignment vertical="center" wrapText="1"/>
    </xf>
    <xf numFmtId="3" fontId="6" fillId="0" borderId="13" xfId="4" applyNumberFormat="1" applyFont="1" applyFill="1" applyBorder="1" applyAlignment="1">
      <alignment horizontal="right" vertical="center"/>
    </xf>
    <xf numFmtId="165" fontId="6" fillId="0" borderId="13" xfId="8" applyNumberFormat="1" applyFont="1" applyFill="1" applyBorder="1" applyAlignment="1">
      <alignment horizontal="right" vertical="center" wrapText="1"/>
    </xf>
    <xf numFmtId="41" fontId="6" fillId="0" borderId="13" xfId="1" applyFont="1" applyFill="1" applyBorder="1" applyAlignment="1">
      <alignment horizontal="right" vertical="center" wrapText="1"/>
    </xf>
    <xf numFmtId="165" fontId="6" fillId="0" borderId="13" xfId="9" applyNumberFormat="1" applyFont="1" applyFill="1" applyBorder="1" applyAlignment="1">
      <alignment horizontal="center" vertical="center" wrapText="1"/>
    </xf>
    <xf numFmtId="1" fontId="6" fillId="0" borderId="13" xfId="0" quotePrefix="1" applyNumberFormat="1" applyFont="1" applyBorder="1" applyAlignment="1">
      <alignment horizontal="center" vertical="center" wrapText="1"/>
    </xf>
    <xf numFmtId="164" fontId="6" fillId="0" borderId="13" xfId="10" applyNumberFormat="1" applyFont="1" applyFill="1" applyBorder="1" applyAlignment="1">
      <alignment horizontal="right" vertical="center" wrapText="1"/>
    </xf>
    <xf numFmtId="1" fontId="6" fillId="0" borderId="13" xfId="2" applyNumberFormat="1" applyFont="1" applyBorder="1" applyAlignment="1">
      <alignment horizontal="left" vertical="center" wrapText="1"/>
    </xf>
    <xf numFmtId="41" fontId="6" fillId="0" borderId="13" xfId="11" applyNumberFormat="1" applyFont="1" applyBorder="1" applyAlignment="1">
      <alignment horizontal="right" vertical="center" wrapText="1"/>
    </xf>
    <xf numFmtId="164" fontId="6" fillId="0" borderId="13" xfId="0" applyNumberFormat="1" applyFont="1" applyBorder="1" applyAlignment="1">
      <alignment horizontal="right" vertical="center" wrapText="1"/>
    </xf>
    <xf numFmtId="164" fontId="6" fillId="0" borderId="13" xfId="2" quotePrefix="1" applyNumberFormat="1" applyFont="1" applyBorder="1" applyAlignment="1">
      <alignment horizontal="right" vertical="center" wrapText="1"/>
    </xf>
    <xf numFmtId="0" fontId="6" fillId="0" borderId="13" xfId="12" applyFont="1" applyBorder="1" applyAlignment="1">
      <alignment vertical="center" wrapText="1"/>
    </xf>
    <xf numFmtId="0" fontId="6" fillId="0" borderId="13" xfId="0" applyFont="1" applyBorder="1" applyAlignment="1">
      <alignment vertical="center" wrapText="1"/>
    </xf>
    <xf numFmtId="41" fontId="6" fillId="0" borderId="13" xfId="14" applyFont="1" applyFill="1" applyBorder="1" applyAlignment="1">
      <alignment horizontal="right" vertical="center" wrapText="1"/>
    </xf>
    <xf numFmtId="49" fontId="6" fillId="0" borderId="13" xfId="2" applyNumberFormat="1" applyFont="1" applyBorder="1" applyAlignment="1">
      <alignment horizontal="right" vertical="center" wrapText="1"/>
    </xf>
    <xf numFmtId="49" fontId="6" fillId="0" borderId="14" xfId="2" applyNumberFormat="1" applyFont="1" applyBorder="1" applyAlignment="1">
      <alignment horizontal="center" vertical="center"/>
    </xf>
    <xf numFmtId="1" fontId="6" fillId="0" borderId="14" xfId="2" applyNumberFormat="1" applyFont="1" applyBorder="1" applyAlignment="1">
      <alignment vertical="center" wrapText="1"/>
    </xf>
    <xf numFmtId="1" fontId="6" fillId="0" borderId="14" xfId="2" applyNumberFormat="1" applyFont="1" applyBorder="1" applyAlignment="1">
      <alignment horizontal="center" vertical="center" wrapText="1"/>
    </xf>
    <xf numFmtId="1" fontId="6" fillId="0" borderId="14" xfId="2" applyNumberFormat="1" applyFont="1" applyBorder="1" applyAlignment="1">
      <alignment horizontal="right" vertical="center"/>
    </xf>
    <xf numFmtId="0" fontId="6" fillId="0" borderId="0" xfId="0" applyFont="1"/>
    <xf numFmtId="1" fontId="6" fillId="0" borderId="0" xfId="2" applyNumberFormat="1" applyFont="1" applyAlignment="1">
      <alignment horizontal="center" vertical="center" wrapText="1"/>
    </xf>
    <xf numFmtId="1" fontId="6" fillId="0" borderId="0" xfId="2" applyNumberFormat="1" applyFont="1" applyAlignment="1">
      <alignment horizontal="center" vertical="center"/>
    </xf>
    <xf numFmtId="49" fontId="6" fillId="0" borderId="0" xfId="2" applyNumberFormat="1" applyFont="1" applyAlignment="1">
      <alignment horizontal="center" vertical="center"/>
    </xf>
    <xf numFmtId="1" fontId="6" fillId="0" borderId="0" xfId="2" applyNumberFormat="1" applyFont="1" applyAlignment="1">
      <alignment vertical="center" wrapText="1"/>
    </xf>
    <xf numFmtId="167" fontId="6" fillId="0" borderId="0" xfId="2" applyNumberFormat="1" applyFont="1" applyAlignment="1">
      <alignment horizontal="center" vertical="center" wrapText="1"/>
    </xf>
    <xf numFmtId="1" fontId="5" fillId="0" borderId="12" xfId="2" applyNumberFormat="1" applyFont="1" applyBorder="1" applyAlignment="1">
      <alignment vertical="center" wrapText="1"/>
    </xf>
    <xf numFmtId="1" fontId="5" fillId="0" borderId="12" xfId="2" applyNumberFormat="1" applyFont="1" applyBorder="1" applyAlignment="1">
      <alignment horizontal="center" vertical="center" wrapText="1"/>
    </xf>
    <xf numFmtId="164" fontId="5" fillId="0" borderId="12" xfId="2" quotePrefix="1" applyNumberFormat="1" applyFont="1" applyBorder="1" applyAlignment="1">
      <alignment horizontal="right" vertical="center" wrapText="1"/>
    </xf>
    <xf numFmtId="0" fontId="6" fillId="0" borderId="13" xfId="0" applyFont="1" applyBorder="1" applyAlignment="1">
      <alignment horizontal="center" vertical="center"/>
    </xf>
    <xf numFmtId="165" fontId="6" fillId="0" borderId="13" xfId="4" applyNumberFormat="1" applyFont="1" applyFill="1" applyBorder="1" applyAlignment="1" applyProtection="1">
      <alignment horizontal="right" vertical="center" wrapText="1"/>
    </xf>
    <xf numFmtId="0" fontId="6" fillId="0" borderId="13" xfId="0" applyFont="1" applyBorder="1" applyAlignment="1">
      <alignment horizontal="center" wrapText="1"/>
    </xf>
    <xf numFmtId="3" fontId="6" fillId="0" borderId="13" xfId="3" applyNumberFormat="1" applyFont="1" applyBorder="1" applyAlignment="1">
      <alignment vertical="center" wrapText="1"/>
    </xf>
    <xf numFmtId="3" fontId="6" fillId="0" borderId="13" xfId="0" applyNumberFormat="1" applyFont="1" applyBorder="1" applyAlignment="1">
      <alignment vertical="center" wrapText="1"/>
    </xf>
    <xf numFmtId="3" fontId="6" fillId="0" borderId="13" xfId="0" applyNumberFormat="1" applyFont="1" applyBorder="1" applyAlignment="1">
      <alignment horizontal="right" vertical="center"/>
    </xf>
    <xf numFmtId="165" fontId="6" fillId="0" borderId="13" xfId="7" applyNumberFormat="1" applyFont="1" applyFill="1" applyBorder="1" applyAlignment="1">
      <alignment horizontal="center" vertical="center" wrapText="1"/>
    </xf>
    <xf numFmtId="165" fontId="6" fillId="0" borderId="13" xfId="16" applyNumberFormat="1" applyFont="1" applyBorder="1" applyAlignment="1">
      <alignment horizontal="right" vertical="center" wrapText="1"/>
    </xf>
    <xf numFmtId="3" fontId="6" fillId="0" borderId="15" xfId="7" applyNumberFormat="1" applyFont="1" applyFill="1" applyBorder="1" applyAlignment="1">
      <alignment horizontal="right" vertical="center" wrapText="1"/>
    </xf>
    <xf numFmtId="164" fontId="6" fillId="0" borderId="15" xfId="0" applyNumberFormat="1" applyFont="1" applyBorder="1" applyAlignment="1">
      <alignment horizontal="right" vertical="center" wrapText="1"/>
    </xf>
    <xf numFmtId="165" fontId="6" fillId="0" borderId="15" xfId="4" applyNumberFormat="1" applyFont="1" applyFill="1" applyBorder="1" applyAlignment="1">
      <alignment horizontal="right" vertical="center"/>
    </xf>
    <xf numFmtId="3" fontId="6" fillId="0" borderId="15" xfId="2" quotePrefix="1" applyNumberFormat="1" applyFont="1" applyBorder="1" applyAlignment="1">
      <alignment horizontal="right" vertical="center" wrapText="1"/>
    </xf>
    <xf numFmtId="1" fontId="6" fillId="0" borderId="15" xfId="2" applyNumberFormat="1" applyFont="1" applyBorder="1" applyAlignment="1">
      <alignment horizontal="right" vertical="center"/>
    </xf>
    <xf numFmtId="49" fontId="6" fillId="0" borderId="14" xfId="2" applyNumberFormat="1" applyFont="1" applyBorder="1" applyAlignment="1">
      <alignment vertical="center"/>
    </xf>
    <xf numFmtId="1" fontId="6" fillId="0" borderId="14" xfId="2" applyNumberFormat="1" applyFont="1" applyBorder="1" applyAlignment="1">
      <alignment vertical="center"/>
    </xf>
    <xf numFmtId="3" fontId="6" fillId="0" borderId="14" xfId="2" quotePrefix="1" applyNumberFormat="1" applyFont="1" applyBorder="1" applyAlignment="1">
      <alignment horizontal="right" vertical="center" wrapText="1"/>
    </xf>
    <xf numFmtId="49" fontId="6" fillId="0" borderId="0" xfId="2" applyNumberFormat="1" applyFont="1" applyAlignment="1">
      <alignment vertical="center"/>
    </xf>
    <xf numFmtId="2" fontId="6" fillId="0" borderId="0" xfId="2" applyNumberFormat="1" applyFont="1" applyAlignment="1">
      <alignment vertical="center"/>
    </xf>
    <xf numFmtId="3" fontId="6" fillId="0" borderId="2" xfId="2" applyNumberFormat="1" applyFont="1" applyBorder="1" applyAlignment="1">
      <alignment horizontal="center" vertical="center" wrapText="1"/>
    </xf>
    <xf numFmtId="3" fontId="6" fillId="0" borderId="2" xfId="2" quotePrefix="1" applyNumberFormat="1" applyFont="1" applyBorder="1" applyAlignment="1">
      <alignment horizontal="center" vertical="center" wrapText="1"/>
    </xf>
    <xf numFmtId="3" fontId="6" fillId="0" borderId="0" xfId="2" applyNumberFormat="1" applyFont="1" applyAlignment="1">
      <alignment vertical="center" wrapText="1"/>
    </xf>
    <xf numFmtId="165" fontId="5" fillId="0" borderId="12" xfId="4" applyNumberFormat="1" applyFont="1" applyFill="1" applyBorder="1" applyAlignment="1">
      <alignment horizontal="right" vertical="center" wrapText="1"/>
    </xf>
    <xf numFmtId="165" fontId="6" fillId="0" borderId="13" xfId="15" applyNumberFormat="1" applyFont="1" applyFill="1" applyBorder="1" applyAlignment="1">
      <alignment horizontal="center" vertical="center" wrapText="1"/>
    </xf>
    <xf numFmtId="165" fontId="6" fillId="0" borderId="13" xfId="4" applyNumberFormat="1" applyFont="1" applyFill="1" applyBorder="1" applyAlignment="1">
      <alignment vertical="center" wrapText="1"/>
    </xf>
    <xf numFmtId="0" fontId="6" fillId="0" borderId="13" xfId="2" applyFont="1" applyBorder="1" applyAlignment="1">
      <alignment horizontal="center" vertical="center" wrapText="1"/>
    </xf>
    <xf numFmtId="14" fontId="6" fillId="0" borderId="13" xfId="2" applyNumberFormat="1" applyFont="1" applyBorder="1" applyAlignment="1">
      <alignment horizontal="center" vertical="center" wrapText="1"/>
    </xf>
    <xf numFmtId="3" fontId="6" fillId="0" borderId="13" xfId="2" applyNumberFormat="1" applyFont="1" applyBorder="1" applyAlignment="1">
      <alignment horizontal="right" vertical="center" wrapText="1"/>
    </xf>
    <xf numFmtId="0" fontId="14" fillId="0" borderId="13" xfId="0" applyFont="1" applyBorder="1" applyAlignment="1">
      <alignment horizontal="center" vertical="center" wrapText="1"/>
    </xf>
    <xf numFmtId="3" fontId="6" fillId="0" borderId="16" xfId="0" applyNumberFormat="1" applyFont="1" applyBorder="1" applyAlignment="1">
      <alignment vertical="center" wrapText="1"/>
    </xf>
    <xf numFmtId="49" fontId="6" fillId="0" borderId="6" xfId="2" applyNumberFormat="1" applyFont="1" applyBorder="1" applyAlignment="1">
      <alignment horizontal="center" vertical="center" wrapText="1"/>
    </xf>
    <xf numFmtId="0" fontId="6" fillId="0" borderId="13" xfId="19" applyFont="1" applyBorder="1" applyAlignment="1">
      <alignment horizontal="right" vertical="center" wrapText="1"/>
    </xf>
    <xf numFmtId="3" fontId="6" fillId="0" borderId="6" xfId="2" applyNumberFormat="1" applyFont="1" applyBorder="1" applyAlignment="1">
      <alignment horizontal="center" vertical="center" wrapText="1"/>
    </xf>
    <xf numFmtId="1" fontId="6" fillId="0" borderId="0" xfId="2" applyNumberFormat="1" applyFont="1" applyAlignment="1">
      <alignment horizontal="left" vertical="center" wrapText="1"/>
    </xf>
    <xf numFmtId="1" fontId="12" fillId="0" borderId="0" xfId="2" applyNumberFormat="1" applyFont="1" applyAlignment="1">
      <alignment vertical="center"/>
    </xf>
    <xf numFmtId="1" fontId="11" fillId="0" borderId="0" xfId="2" applyNumberFormat="1" applyFont="1" applyAlignment="1">
      <alignment vertical="center"/>
    </xf>
    <xf numFmtId="1" fontId="12" fillId="0" borderId="0" xfId="2" applyNumberFormat="1" applyFont="1" applyAlignment="1">
      <alignment horizontal="right" vertical="center"/>
    </xf>
    <xf numFmtId="164" fontId="5" fillId="0" borderId="12" xfId="12" applyNumberFormat="1" applyFont="1" applyBorder="1" applyAlignment="1">
      <alignment horizontal="right" vertical="center" wrapText="1"/>
    </xf>
    <xf numFmtId="0" fontId="6" fillId="0" borderId="13" xfId="12" applyFont="1" applyBorder="1" applyAlignment="1">
      <alignment horizontal="left" vertical="center" wrapText="1"/>
    </xf>
    <xf numFmtId="0" fontId="6" fillId="0" borderId="13" xfId="12" applyFont="1" applyBorder="1" applyAlignment="1">
      <alignment horizontal="center" vertical="center" wrapText="1"/>
    </xf>
    <xf numFmtId="164" fontId="6" fillId="0" borderId="13" xfId="15" applyNumberFormat="1" applyFont="1" applyFill="1" applyBorder="1" applyAlignment="1">
      <alignment horizontal="right" vertical="center" wrapText="1"/>
    </xf>
    <xf numFmtId="0" fontId="6" fillId="0" borderId="14" xfId="12" applyFont="1" applyBorder="1"/>
    <xf numFmtId="0" fontId="6" fillId="0" borderId="0" xfId="12" applyFont="1"/>
    <xf numFmtId="3" fontId="6" fillId="0" borderId="12" xfId="2" applyNumberFormat="1" applyFont="1" applyBorder="1" applyAlignment="1">
      <alignment vertical="center" wrapText="1"/>
    </xf>
    <xf numFmtId="0" fontId="14" fillId="0" borderId="13" xfId="12" applyFont="1" applyBorder="1" applyAlignment="1">
      <alignment horizontal="center" vertical="center"/>
    </xf>
    <xf numFmtId="41" fontId="6" fillId="0" borderId="13" xfId="22" applyFont="1" applyFill="1" applyBorder="1" applyAlignment="1">
      <alignment horizontal="right" vertical="center" wrapText="1"/>
    </xf>
    <xf numFmtId="0" fontId="6" fillId="0" borderId="13" xfId="12" applyFont="1" applyBorder="1" applyAlignment="1">
      <alignment horizontal="center" vertical="center"/>
    </xf>
    <xf numFmtId="3" fontId="14" fillId="0" borderId="14" xfId="2" quotePrefix="1" applyNumberFormat="1" applyFont="1" applyBorder="1" applyAlignment="1">
      <alignment horizontal="right" vertical="center" wrapText="1"/>
    </xf>
    <xf numFmtId="3" fontId="14" fillId="0" borderId="13" xfId="12" applyNumberFormat="1" applyFont="1" applyBorder="1" applyAlignment="1">
      <alignment vertical="center" wrapText="1"/>
    </xf>
    <xf numFmtId="0" fontId="19" fillId="0" borderId="0" xfId="0" applyFont="1"/>
    <xf numFmtId="0" fontId="14" fillId="0" borderId="13" xfId="0" applyFont="1" applyBorder="1" applyAlignment="1">
      <alignment horizontal="center" vertical="center"/>
    </xf>
    <xf numFmtId="1" fontId="17" fillId="0" borderId="0" xfId="2" applyNumberFormat="1" applyFont="1" applyAlignment="1">
      <alignment horizontal="center" vertical="center" wrapText="1"/>
    </xf>
    <xf numFmtId="49" fontId="6" fillId="0" borderId="2" xfId="2" applyNumberFormat="1" applyFont="1" applyBorder="1" applyAlignment="1">
      <alignment horizontal="center" vertical="center" wrapText="1"/>
    </xf>
    <xf numFmtId="1" fontId="4" fillId="0" borderId="0" xfId="2" applyNumberFormat="1" applyFont="1" applyAlignment="1">
      <alignment horizontal="center" vertical="center" wrapText="1"/>
    </xf>
    <xf numFmtId="1" fontId="20" fillId="0" borderId="0" xfId="2" applyNumberFormat="1" applyFont="1" applyAlignment="1">
      <alignment horizontal="center" vertical="center" wrapText="1"/>
    </xf>
    <xf numFmtId="49" fontId="5" fillId="4" borderId="13" xfId="0" applyNumberFormat="1" applyFont="1" applyFill="1" applyBorder="1" applyAlignment="1">
      <alignment horizontal="left" vertical="center" wrapText="1"/>
    </xf>
    <xf numFmtId="1" fontId="6" fillId="2" borderId="13" xfId="2"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1" fontId="5" fillId="2" borderId="13" xfId="2" applyNumberFormat="1" applyFont="1" applyFill="1" applyBorder="1" applyAlignment="1">
      <alignment horizontal="center" vertical="center" wrapText="1"/>
    </xf>
    <xf numFmtId="165" fontId="5" fillId="2" borderId="13" xfId="0" applyNumberFormat="1" applyFont="1" applyFill="1" applyBorder="1" applyAlignment="1">
      <alignment horizontal="right" vertical="center" wrapText="1"/>
    </xf>
    <xf numFmtId="41" fontId="5" fillId="4" borderId="13" xfId="1" applyFont="1" applyFill="1" applyBorder="1" applyAlignment="1">
      <alignment horizontal="center" vertical="center" wrapText="1"/>
    </xf>
    <xf numFmtId="1" fontId="5" fillId="4" borderId="13" xfId="2" applyNumberFormat="1" applyFont="1" applyFill="1" applyBorder="1" applyAlignment="1">
      <alignment horizontal="center" vertical="center" wrapText="1"/>
    </xf>
    <xf numFmtId="0" fontId="5" fillId="4" borderId="13" xfId="0" applyFont="1" applyFill="1" applyBorder="1" applyAlignment="1">
      <alignment horizontal="center" vertical="center" wrapText="1"/>
    </xf>
    <xf numFmtId="165" fontId="5" fillId="4" borderId="13" xfId="0" applyNumberFormat="1" applyFont="1" applyFill="1" applyBorder="1" applyAlignment="1">
      <alignment horizontal="right" vertical="center" wrapText="1"/>
    </xf>
    <xf numFmtId="49" fontId="5" fillId="2" borderId="13" xfId="2" applyNumberFormat="1" applyFont="1" applyFill="1" applyBorder="1" applyAlignment="1">
      <alignment horizontal="left" vertical="center" wrapText="1"/>
    </xf>
    <xf numFmtId="1" fontId="5" fillId="2" borderId="13" xfId="2" applyNumberFormat="1" applyFont="1" applyFill="1" applyBorder="1" applyAlignment="1">
      <alignment vertical="center" wrapText="1"/>
    </xf>
    <xf numFmtId="164" fontId="5" fillId="2" borderId="13" xfId="0" applyNumberFormat="1" applyFont="1" applyFill="1" applyBorder="1" applyAlignment="1">
      <alignment horizontal="right" vertical="center" wrapText="1"/>
    </xf>
    <xf numFmtId="3" fontId="5" fillId="2" borderId="13" xfId="2" applyNumberFormat="1" applyFont="1" applyFill="1" applyBorder="1" applyAlignment="1">
      <alignment horizontal="center" vertical="center" wrapText="1"/>
    </xf>
    <xf numFmtId="3" fontId="5" fillId="2" borderId="13" xfId="2" applyNumberFormat="1" applyFont="1" applyFill="1" applyBorder="1" applyAlignment="1">
      <alignment horizontal="left" vertical="center" wrapText="1"/>
    </xf>
    <xf numFmtId="0" fontId="6" fillId="2" borderId="13" xfId="0" applyFont="1" applyFill="1" applyBorder="1" applyAlignment="1">
      <alignment wrapText="1"/>
    </xf>
    <xf numFmtId="0" fontId="6" fillId="2" borderId="13" xfId="0" applyFont="1" applyFill="1" applyBorder="1"/>
    <xf numFmtId="0" fontId="5" fillId="2" borderId="13" xfId="12" applyFont="1" applyFill="1" applyBorder="1" applyAlignment="1">
      <alignment horizontal="center" vertical="center" wrapText="1"/>
    </xf>
    <xf numFmtId="164" fontId="5" fillId="2" borderId="13" xfId="12" applyNumberFormat="1" applyFont="1" applyFill="1" applyBorder="1" applyAlignment="1">
      <alignment horizontal="right" vertical="center" wrapText="1"/>
    </xf>
    <xf numFmtId="3" fontId="6" fillId="0" borderId="17" xfId="2" quotePrefix="1" applyNumberFormat="1" applyFont="1" applyBorder="1" applyAlignment="1">
      <alignment horizontal="center" vertical="center" wrapText="1"/>
    </xf>
    <xf numFmtId="3" fontId="5" fillId="0" borderId="17" xfId="2" applyNumberFormat="1" applyFont="1" applyBorder="1" applyAlignment="1">
      <alignment horizontal="center" vertical="center" wrapText="1"/>
    </xf>
    <xf numFmtId="3" fontId="5" fillId="0" borderId="17" xfId="2" applyNumberFormat="1" applyFont="1" applyBorder="1" applyAlignment="1">
      <alignment horizontal="left" vertical="center" wrapText="1"/>
    </xf>
    <xf numFmtId="3" fontId="5" fillId="4" borderId="13" xfId="2" applyNumberFormat="1" applyFont="1" applyFill="1" applyBorder="1" applyAlignment="1">
      <alignment horizontal="center" vertical="center" wrapText="1"/>
    </xf>
    <xf numFmtId="3" fontId="5" fillId="4" borderId="17" xfId="2" applyNumberFormat="1" applyFont="1" applyFill="1" applyBorder="1" applyAlignment="1">
      <alignment horizontal="left" vertical="center" wrapText="1"/>
    </xf>
    <xf numFmtId="0" fontId="5" fillId="4" borderId="13" xfId="2" applyFont="1" applyFill="1" applyBorder="1" applyAlignment="1">
      <alignment horizontal="center" vertical="center" wrapText="1"/>
    </xf>
    <xf numFmtId="14" fontId="5" fillId="4" borderId="13" xfId="2" applyNumberFormat="1" applyFont="1" applyFill="1" applyBorder="1" applyAlignment="1">
      <alignment horizontal="center" vertical="center" wrapText="1"/>
    </xf>
    <xf numFmtId="3" fontId="5" fillId="4" borderId="13" xfId="2" applyNumberFormat="1" applyFont="1" applyFill="1" applyBorder="1" applyAlignment="1">
      <alignment horizontal="right" vertical="center" wrapText="1"/>
    </xf>
    <xf numFmtId="164" fontId="5" fillId="0" borderId="17" xfId="0" applyNumberFormat="1" applyFont="1" applyBorder="1" applyAlignment="1">
      <alignment horizontal="right" vertical="center" wrapText="1"/>
    </xf>
    <xf numFmtId="1" fontId="17" fillId="0" borderId="0" xfId="2" applyNumberFormat="1" applyFont="1" applyAlignment="1">
      <alignment vertical="center" wrapText="1"/>
    </xf>
    <xf numFmtId="1" fontId="12" fillId="0" borderId="0" xfId="2" applyNumberFormat="1" applyFont="1" applyAlignment="1">
      <alignment vertical="center" wrapText="1"/>
    </xf>
    <xf numFmtId="1" fontId="13" fillId="0" borderId="0" xfId="2" applyNumberFormat="1" applyFont="1" applyAlignment="1">
      <alignment vertical="center"/>
    </xf>
    <xf numFmtId="1" fontId="21" fillId="0" borderId="0" xfId="2" applyNumberFormat="1" applyFont="1" applyAlignment="1">
      <alignment vertical="center"/>
    </xf>
    <xf numFmtId="49" fontId="5" fillId="2" borderId="13" xfId="2" applyNumberFormat="1" applyFont="1" applyFill="1" applyBorder="1" applyAlignment="1">
      <alignment horizontal="center" vertical="center" wrapText="1"/>
    </xf>
    <xf numFmtId="3" fontId="22" fillId="0" borderId="16" xfId="23" quotePrefix="1" applyNumberFormat="1" applyFont="1" applyBorder="1" applyAlignment="1">
      <alignment horizontal="center" vertical="center" wrapText="1"/>
    </xf>
    <xf numFmtId="0" fontId="14" fillId="0" borderId="2" xfId="0" applyFont="1" applyBorder="1" applyAlignment="1">
      <alignment horizontal="center" vertical="center" wrapText="1"/>
    </xf>
    <xf numFmtId="0" fontId="14" fillId="0" borderId="13" xfId="0" applyFont="1" applyBorder="1" applyAlignment="1">
      <alignment vertical="center" wrapText="1"/>
    </xf>
    <xf numFmtId="3" fontId="14" fillId="0" borderId="13" xfId="0" applyNumberFormat="1" applyFont="1" applyBorder="1" applyAlignment="1">
      <alignment horizontal="right" vertical="center" wrapText="1"/>
    </xf>
    <xf numFmtId="0" fontId="14" fillId="0" borderId="13" xfId="0" applyFont="1" applyBorder="1" applyAlignment="1">
      <alignment vertical="center"/>
    </xf>
    <xf numFmtId="3" fontId="14" fillId="0" borderId="13" xfId="0" applyNumberFormat="1" applyFont="1" applyBorder="1" applyAlignment="1">
      <alignment horizontal="right" vertical="center"/>
    </xf>
    <xf numFmtId="0" fontId="23" fillId="0" borderId="14" xfId="0" applyFont="1" applyBorder="1"/>
    <xf numFmtId="0" fontId="16" fillId="0" borderId="0" xfId="0" applyFont="1" applyAlignment="1">
      <alignment vertical="center" wrapText="1"/>
    </xf>
    <xf numFmtId="0" fontId="14" fillId="0" borderId="0" xfId="0" applyFont="1"/>
    <xf numFmtId="0" fontId="14" fillId="0" borderId="0" xfId="0" applyFont="1" applyAlignment="1">
      <alignment vertical="center" wrapText="1" readingOrder="1"/>
    </xf>
    <xf numFmtId="0" fontId="25" fillId="0" borderId="0" xfId="0" applyFont="1" applyAlignment="1">
      <alignment vertical="center" wrapText="1"/>
    </xf>
    <xf numFmtId="0" fontId="16" fillId="0" borderId="0" xfId="0" applyFont="1" applyAlignment="1">
      <alignment horizontal="center" vertical="center" wrapText="1"/>
    </xf>
    <xf numFmtId="0" fontId="16" fillId="0" borderId="2" xfId="0" quotePrefix="1" applyFont="1" applyBorder="1" applyAlignment="1">
      <alignment horizontal="center" vertical="center" wrapText="1"/>
    </xf>
    <xf numFmtId="0" fontId="16" fillId="0" borderId="12" xfId="0" applyFont="1" applyBorder="1" applyAlignment="1">
      <alignment horizontal="center" vertical="center" wrapText="1"/>
    </xf>
    <xf numFmtId="0" fontId="25" fillId="0" borderId="12" xfId="0" applyFont="1" applyBorder="1" applyAlignment="1">
      <alignment horizontal="center" vertical="center" wrapText="1"/>
    </xf>
    <xf numFmtId="3" fontId="25" fillId="0" borderId="12" xfId="0" applyNumberFormat="1" applyFont="1" applyBorder="1" applyAlignment="1">
      <alignment horizontal="right" vertical="center" wrapText="1"/>
    </xf>
    <xf numFmtId="0" fontId="16" fillId="0" borderId="12" xfId="0" applyFont="1" applyBorder="1" applyAlignment="1">
      <alignment vertical="center" wrapText="1"/>
    </xf>
    <xf numFmtId="0" fontId="25" fillId="0" borderId="13" xfId="0" applyFont="1" applyBorder="1" applyAlignment="1">
      <alignment horizontal="center" vertical="center" wrapText="1"/>
    </xf>
    <xf numFmtId="0" fontId="25" fillId="0" borderId="13" xfId="0" applyFont="1" applyBorder="1" applyAlignment="1">
      <alignment horizontal="left" vertical="center" wrapText="1"/>
    </xf>
    <xf numFmtId="3" fontId="25" fillId="0" borderId="13" xfId="0" applyNumberFormat="1" applyFont="1" applyBorder="1" applyAlignment="1">
      <alignment horizontal="right" vertical="center" wrapText="1"/>
    </xf>
    <xf numFmtId="0" fontId="25" fillId="0" borderId="13" xfId="0" applyFont="1" applyBorder="1" applyAlignment="1">
      <alignment vertical="center" wrapText="1"/>
    </xf>
    <xf numFmtId="0" fontId="26" fillId="0" borderId="13" xfId="0" applyFont="1" applyBorder="1" applyAlignment="1">
      <alignment horizontal="left" vertical="center" wrapText="1"/>
    </xf>
    <xf numFmtId="0" fontId="15" fillId="0" borderId="0" xfId="0" applyFont="1"/>
    <xf numFmtId="0" fontId="16" fillId="0" borderId="13" xfId="0" quotePrefix="1" applyFont="1" applyBorder="1" applyAlignment="1">
      <alignment horizontal="center" vertical="center" wrapText="1"/>
    </xf>
    <xf numFmtId="3" fontId="26" fillId="0" borderId="13" xfId="0" applyNumberFormat="1" applyFont="1" applyBorder="1" applyAlignment="1">
      <alignment horizontal="right" vertical="center" wrapText="1"/>
    </xf>
    <xf numFmtId="49" fontId="16" fillId="0" borderId="13" xfId="0" applyNumberFormat="1" applyFont="1" applyBorder="1" applyAlignment="1">
      <alignment vertical="center" wrapText="1"/>
    </xf>
    <xf numFmtId="3" fontId="25" fillId="0" borderId="0" xfId="0" applyNumberFormat="1" applyFont="1" applyAlignment="1">
      <alignment vertical="center" wrapText="1"/>
    </xf>
    <xf numFmtId="49" fontId="16" fillId="0" borderId="13" xfId="0" quotePrefix="1" applyNumberFormat="1" applyFont="1" applyBorder="1" applyAlignment="1">
      <alignment vertical="center" wrapText="1"/>
    </xf>
    <xf numFmtId="49" fontId="16" fillId="0" borderId="16" xfId="0" applyNumberFormat="1" applyFont="1" applyBorder="1" applyAlignment="1">
      <alignment vertical="center" wrapText="1"/>
    </xf>
    <xf numFmtId="0" fontId="16" fillId="0" borderId="14" xfId="0" applyFont="1" applyBorder="1" applyAlignment="1">
      <alignment horizontal="center" vertical="center" wrapText="1"/>
    </xf>
    <xf numFmtId="0" fontId="16" fillId="0" borderId="14" xfId="0" applyFont="1" applyBorder="1" applyAlignment="1">
      <alignment vertical="center" wrapText="1"/>
    </xf>
    <xf numFmtId="3" fontId="5" fillId="2" borderId="12" xfId="2" applyNumberFormat="1" applyFont="1" applyFill="1" applyBorder="1" applyAlignment="1">
      <alignment horizontal="center" vertical="center" wrapText="1"/>
    </xf>
    <xf numFmtId="3" fontId="5" fillId="2" borderId="12" xfId="2" applyNumberFormat="1" applyFont="1" applyFill="1" applyBorder="1" applyAlignment="1">
      <alignment horizontal="left" vertical="center" wrapText="1"/>
    </xf>
    <xf numFmtId="0" fontId="5" fillId="2" borderId="12" xfId="12" applyFont="1" applyFill="1" applyBorder="1" applyAlignment="1">
      <alignment horizontal="center" vertical="center" wrapText="1"/>
    </xf>
    <xf numFmtId="164" fontId="5" fillId="2" borderId="12" xfId="12" applyNumberFormat="1" applyFont="1" applyFill="1" applyBorder="1" applyAlignment="1">
      <alignment horizontal="right" vertical="center" wrapText="1"/>
    </xf>
    <xf numFmtId="1" fontId="6" fillId="3" borderId="13" xfId="0" applyNumberFormat="1" applyFont="1" applyFill="1" applyBorder="1" applyAlignment="1">
      <alignment horizontal="center" vertical="center" wrapText="1"/>
    </xf>
    <xf numFmtId="1" fontId="6" fillId="0" borderId="13" xfId="2" quotePrefix="1" applyNumberFormat="1" applyFont="1" applyBorder="1" applyAlignment="1">
      <alignment horizontal="center" vertical="center" wrapText="1"/>
    </xf>
    <xf numFmtId="3" fontId="6" fillId="0" borderId="13" xfId="12" applyNumberFormat="1" applyFont="1" applyBorder="1" applyAlignment="1">
      <alignment vertical="center" wrapText="1"/>
    </xf>
    <xf numFmtId="0" fontId="16" fillId="0" borderId="2" xfId="0" applyFont="1" applyBorder="1" applyAlignment="1">
      <alignment horizontal="center" vertical="center" wrapText="1"/>
    </xf>
    <xf numFmtId="0" fontId="24" fillId="0" borderId="0" xfId="0" applyFont="1" applyAlignment="1">
      <alignment horizontal="right" vertical="center" wrapText="1"/>
    </xf>
    <xf numFmtId="1" fontId="5" fillId="0" borderId="0" xfId="2" applyNumberFormat="1" applyFont="1" applyAlignment="1">
      <alignment horizontal="center" vertical="center" wrapText="1"/>
    </xf>
    <xf numFmtId="0" fontId="25" fillId="0" borderId="0" xfId="0" applyFont="1" applyAlignment="1">
      <alignment horizontal="center" vertical="center" wrapText="1"/>
    </xf>
    <xf numFmtId="1" fontId="26" fillId="0" borderId="0" xfId="0" applyNumberFormat="1" applyFont="1" applyAlignment="1">
      <alignment horizontal="center" vertical="center" wrapText="1"/>
    </xf>
    <xf numFmtId="0" fontId="26" fillId="0" borderId="0" xfId="0" applyFont="1" applyAlignment="1">
      <alignment horizontal="center" vertical="center" wrapText="1"/>
    </xf>
    <xf numFmtId="0" fontId="26" fillId="0" borderId="1" xfId="0" applyFont="1" applyBorder="1" applyAlignment="1">
      <alignment horizontal="right" vertical="center" wrapText="1"/>
    </xf>
    <xf numFmtId="0" fontId="16" fillId="0" borderId="6" xfId="0" applyFont="1" applyBorder="1" applyAlignment="1">
      <alignment horizontal="center" vertical="center" wrapText="1"/>
    </xf>
    <xf numFmtId="0" fontId="16" fillId="0" borderId="11" xfId="0" applyFont="1" applyBorder="1" applyAlignment="1">
      <alignment horizontal="center" vertical="center" wrapText="1"/>
    </xf>
    <xf numFmtId="3" fontId="6" fillId="0" borderId="2" xfId="2" applyNumberFormat="1" applyFont="1" applyBorder="1" applyAlignment="1">
      <alignment horizontal="center" vertical="center" wrapText="1"/>
    </xf>
    <xf numFmtId="49" fontId="6" fillId="0" borderId="2" xfId="2" applyNumberFormat="1" applyFont="1" applyBorder="1" applyAlignment="1">
      <alignment horizontal="center" vertical="center" wrapText="1"/>
    </xf>
    <xf numFmtId="3" fontId="6" fillId="0" borderId="6" xfId="2" applyNumberFormat="1" applyFont="1" applyBorder="1" applyAlignment="1">
      <alignment horizontal="center" vertical="center" wrapText="1"/>
    </xf>
    <xf numFmtId="3" fontId="6" fillId="0" borderId="9" xfId="2" applyNumberFormat="1" applyFont="1" applyBorder="1" applyAlignment="1">
      <alignment horizontal="center" vertical="center" wrapText="1"/>
    </xf>
    <xf numFmtId="3" fontId="6" fillId="0" borderId="11" xfId="2" applyNumberFormat="1" applyFont="1" applyBorder="1" applyAlignment="1">
      <alignment horizontal="center" vertical="center" wrapText="1"/>
    </xf>
    <xf numFmtId="3" fontId="14" fillId="0" borderId="2" xfId="2" applyNumberFormat="1" applyFont="1" applyBorder="1" applyAlignment="1">
      <alignment horizontal="center" vertical="center" wrapText="1"/>
    </xf>
    <xf numFmtId="1" fontId="3" fillId="0" borderId="0" xfId="2" applyNumberFormat="1" applyFont="1" applyAlignment="1">
      <alignment horizontal="right" vertical="center"/>
    </xf>
    <xf numFmtId="1" fontId="12" fillId="0" borderId="0" xfId="2" applyNumberFormat="1" applyFont="1" applyAlignment="1">
      <alignment horizontal="center" vertical="center"/>
    </xf>
    <xf numFmtId="1" fontId="12" fillId="0" borderId="0" xfId="2" applyNumberFormat="1" applyFont="1" applyAlignment="1">
      <alignment horizontal="center" vertical="center" wrapText="1"/>
    </xf>
    <xf numFmtId="1" fontId="13" fillId="0" borderId="0" xfId="2" applyNumberFormat="1" applyFont="1" applyAlignment="1">
      <alignment horizontal="center" vertical="center" wrapText="1"/>
    </xf>
    <xf numFmtId="1" fontId="4" fillId="0" borderId="1" xfId="2" applyNumberFormat="1" applyFont="1" applyBorder="1" applyAlignment="1">
      <alignment horizontal="right" vertical="center"/>
    </xf>
    <xf numFmtId="1" fontId="6" fillId="0" borderId="0" xfId="2" applyNumberFormat="1" applyFont="1" applyAlignment="1">
      <alignment horizontal="center" vertical="center"/>
    </xf>
    <xf numFmtId="1" fontId="13" fillId="0" borderId="1" xfId="2" applyNumberFormat="1" applyFont="1" applyBorder="1" applyAlignment="1">
      <alignment horizontal="right" vertical="center"/>
    </xf>
    <xf numFmtId="3" fontId="6" fillId="0" borderId="3" xfId="2" applyNumberFormat="1" applyFont="1" applyBorder="1" applyAlignment="1">
      <alignment horizontal="center" vertical="center" wrapText="1"/>
    </xf>
    <xf numFmtId="3" fontId="6" fillId="0" borderId="4" xfId="2" applyNumberFormat="1" applyFont="1" applyBorder="1" applyAlignment="1">
      <alignment horizontal="center" vertical="center" wrapText="1"/>
    </xf>
    <xf numFmtId="3" fontId="6" fillId="0" borderId="5" xfId="2" applyNumberFormat="1" applyFont="1" applyBorder="1" applyAlignment="1">
      <alignment horizontal="center" vertical="center" wrapText="1"/>
    </xf>
    <xf numFmtId="3" fontId="6" fillId="0" borderId="7" xfId="2" applyNumberFormat="1" applyFont="1" applyBorder="1" applyAlignment="1">
      <alignment horizontal="center" vertical="center" wrapText="1"/>
    </xf>
    <xf numFmtId="3" fontId="6" fillId="0" borderId="8" xfId="2" applyNumberFormat="1" applyFont="1" applyBorder="1" applyAlignment="1">
      <alignment horizontal="center" vertical="center" wrapText="1"/>
    </xf>
    <xf numFmtId="3" fontId="6" fillId="0" borderId="10" xfId="2" applyNumberFormat="1" applyFont="1" applyBorder="1" applyAlignment="1">
      <alignment horizontal="center" vertical="center" wrapText="1"/>
    </xf>
    <xf numFmtId="3" fontId="6" fillId="0" borderId="1" xfId="2" applyNumberFormat="1" applyFont="1" applyBorder="1" applyAlignment="1">
      <alignment horizontal="center" vertical="center" wrapText="1"/>
    </xf>
    <xf numFmtId="3" fontId="4" fillId="0" borderId="2" xfId="2" applyNumberFormat="1" applyFont="1" applyBorder="1" applyAlignment="1">
      <alignment horizontal="left" vertical="center" wrapText="1"/>
    </xf>
    <xf numFmtId="1" fontId="20" fillId="0" borderId="0" xfId="2" applyNumberFormat="1" applyFont="1" applyAlignment="1">
      <alignment horizontal="center" vertical="center" wrapText="1"/>
    </xf>
    <xf numFmtId="0" fontId="14" fillId="0" borderId="2"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1" xfId="0" applyFont="1" applyBorder="1" applyAlignment="1">
      <alignment horizontal="center" vertical="center" wrapText="1"/>
    </xf>
  </cellXfs>
  <cellStyles count="24">
    <cellStyle name="Comma [0]" xfId="1" builtinId="6"/>
    <cellStyle name="Comma [0] 2" xfId="14"/>
    <cellStyle name="Comma [0] 2 2" xfId="22"/>
    <cellStyle name="Comma 10" xfId="18"/>
    <cellStyle name="Comma 10 10" xfId="4"/>
    <cellStyle name="Comma 10 10 2" xfId="21"/>
    <cellStyle name="Comma 10 2" xfId="10"/>
    <cellStyle name="Comma 19 2" xfId="20"/>
    <cellStyle name="Comma 2" xfId="8"/>
    <cellStyle name="Comma 25" xfId="17"/>
    <cellStyle name="Comma 3" xfId="9"/>
    <cellStyle name="Comma 4 2" xfId="7"/>
    <cellStyle name="Comma 4 2 2" xfId="15"/>
    <cellStyle name="Normal" xfId="0" builtinId="0"/>
    <cellStyle name="Normal 11 2 2" xfId="6"/>
    <cellStyle name="Normal 13" xfId="12"/>
    <cellStyle name="Normal 14" xfId="13"/>
    <cellStyle name="Normal 2 25" xfId="23"/>
    <cellStyle name="Normal 2 4" xfId="3"/>
    <cellStyle name="Normal 3" xfId="5"/>
    <cellStyle name="Normal 3 2" xfId="19"/>
    <cellStyle name="Normal_Bieu mau (CV )" xfId="2"/>
    <cellStyle name="Normal_Dieu chinh KH 2011 4" xfId="11"/>
    <cellStyle name="Normal_QĐ PHÂN KHAI VỐN NTM"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externalLink" Target="externalLinks/externalLink173.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18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externalLink" Target="externalLinks/externalLink174.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externalLink" Target="externalLinks/externalLink175.xml"/><Relationship Id="rId189"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externalLink" Target="externalLinks/externalLink17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186" Type="http://schemas.openxmlformats.org/officeDocument/2006/relationships/theme" Target="theme/theme1.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87" Type="http://schemas.openxmlformats.org/officeDocument/2006/relationships/styles" Target="styles.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s>
</file>

<file path=xl/drawings/drawing1.xml><?xml version="1.0" encoding="utf-8"?>
<xdr:wsDr xmlns:xdr="http://schemas.openxmlformats.org/drawingml/2006/spreadsheetDrawing" xmlns:a="http://schemas.openxmlformats.org/drawingml/2006/main">
  <xdr:twoCellAnchor>
    <xdr:from>
      <xdr:col>1</xdr:col>
      <xdr:colOff>4106396</xdr:colOff>
      <xdr:row>4</xdr:row>
      <xdr:rowOff>35859</xdr:rowOff>
    </xdr:from>
    <xdr:to>
      <xdr:col>1</xdr:col>
      <xdr:colOff>5220821</xdr:colOff>
      <xdr:row>4</xdr:row>
      <xdr:rowOff>35859</xdr:rowOff>
    </xdr:to>
    <xdr:sp macro="" textlink="">
      <xdr:nvSpPr>
        <xdr:cNvPr id="1025" name="Line 1">
          <a:extLst>
            <a:ext uri="{FF2B5EF4-FFF2-40B4-BE49-F238E27FC236}">
              <a16:creationId xmlns:a16="http://schemas.microsoft.com/office/drawing/2014/main" id="{EA3026A9-5AA9-AEB3-6A8B-62FFAC8051CF}"/>
            </a:ext>
          </a:extLst>
        </xdr:cNvPr>
        <xdr:cNvSpPr>
          <a:spLocks noChangeShapeType="1"/>
        </xdr:cNvSpPr>
      </xdr:nvSpPr>
      <xdr:spPr bwMode="auto">
        <a:xfrm>
          <a:off x="4509808" y="1010771"/>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879475</xdr:colOff>
      <xdr:row>6</xdr:row>
      <xdr:rowOff>6350</xdr:rowOff>
    </xdr:from>
    <xdr:to>
      <xdr:col>5</xdr:col>
      <xdr:colOff>1054100</xdr:colOff>
      <xdr:row>6</xdr:row>
      <xdr:rowOff>6350</xdr:rowOff>
    </xdr:to>
    <xdr:sp macro="" textlink="">
      <xdr:nvSpPr>
        <xdr:cNvPr id="2049" name="Line 1">
          <a:extLst>
            <a:ext uri="{FF2B5EF4-FFF2-40B4-BE49-F238E27FC236}">
              <a16:creationId xmlns:a16="http://schemas.microsoft.com/office/drawing/2014/main" id="{F12D672A-47A5-2880-C68F-97E8B731A6C9}"/>
            </a:ext>
          </a:extLst>
        </xdr:cNvPr>
        <xdr:cNvSpPr>
          <a:spLocks noChangeShapeType="1"/>
        </xdr:cNvSpPr>
      </xdr:nvSpPr>
      <xdr:spPr bwMode="auto">
        <a:xfrm>
          <a:off x="7578725" y="1482725"/>
          <a:ext cx="1111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622300</xdr:colOff>
      <xdr:row>5</xdr:row>
      <xdr:rowOff>457200</xdr:rowOff>
    </xdr:from>
    <xdr:to>
      <xdr:col>5</xdr:col>
      <xdr:colOff>1101725</xdr:colOff>
      <xdr:row>5</xdr:row>
      <xdr:rowOff>457200</xdr:rowOff>
    </xdr:to>
    <xdr:sp macro="" textlink="">
      <xdr:nvSpPr>
        <xdr:cNvPr id="3073" name="Line 1">
          <a:extLst>
            <a:ext uri="{FF2B5EF4-FFF2-40B4-BE49-F238E27FC236}">
              <a16:creationId xmlns:a16="http://schemas.microsoft.com/office/drawing/2014/main" id="{49442DDC-0A77-8AA7-3BBC-1B066EBE3B3F}"/>
            </a:ext>
          </a:extLst>
        </xdr:cNvPr>
        <xdr:cNvSpPr>
          <a:spLocks noChangeShapeType="1"/>
        </xdr:cNvSpPr>
      </xdr:nvSpPr>
      <xdr:spPr bwMode="auto">
        <a:xfrm>
          <a:off x="7480300" y="150495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444500</xdr:colOff>
      <xdr:row>3</xdr:row>
      <xdr:rowOff>314325</xdr:rowOff>
    </xdr:from>
    <xdr:to>
      <xdr:col>8</xdr:col>
      <xdr:colOff>714375</xdr:colOff>
      <xdr:row>3</xdr:row>
      <xdr:rowOff>314325</xdr:rowOff>
    </xdr:to>
    <xdr:sp macro="" textlink="">
      <xdr:nvSpPr>
        <xdr:cNvPr id="4097" name="Line 1">
          <a:extLst>
            <a:ext uri="{FF2B5EF4-FFF2-40B4-BE49-F238E27FC236}">
              <a16:creationId xmlns:a16="http://schemas.microsoft.com/office/drawing/2014/main" id="{033CB709-A5AE-8698-E3EB-97DE922BCC7B}"/>
            </a:ext>
          </a:extLst>
        </xdr:cNvPr>
        <xdr:cNvSpPr>
          <a:spLocks noChangeShapeType="1"/>
        </xdr:cNvSpPr>
      </xdr:nvSpPr>
      <xdr:spPr bwMode="auto">
        <a:xfrm>
          <a:off x="8175625" y="1266825"/>
          <a:ext cx="1111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701675</xdr:colOff>
      <xdr:row>3</xdr:row>
      <xdr:rowOff>400050</xdr:rowOff>
    </xdr:from>
    <xdr:to>
      <xdr:col>5</xdr:col>
      <xdr:colOff>276225</xdr:colOff>
      <xdr:row>3</xdr:row>
      <xdr:rowOff>400050</xdr:rowOff>
    </xdr:to>
    <xdr:sp macro="" textlink="">
      <xdr:nvSpPr>
        <xdr:cNvPr id="5121" name="Line 1">
          <a:extLst>
            <a:ext uri="{FF2B5EF4-FFF2-40B4-BE49-F238E27FC236}">
              <a16:creationId xmlns:a16="http://schemas.microsoft.com/office/drawing/2014/main" id="{05A55242-4F09-915B-C56F-659C77A9FD11}"/>
            </a:ext>
          </a:extLst>
        </xdr:cNvPr>
        <xdr:cNvSpPr>
          <a:spLocks noChangeShapeType="1"/>
        </xdr:cNvSpPr>
      </xdr:nvSpPr>
      <xdr:spPr bwMode="auto">
        <a:xfrm>
          <a:off x="7146925" y="147955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911225</xdr:colOff>
      <xdr:row>4</xdr:row>
      <xdr:rowOff>425450</xdr:rowOff>
    </xdr:from>
    <xdr:to>
      <xdr:col>5</xdr:col>
      <xdr:colOff>1041400</xdr:colOff>
      <xdr:row>4</xdr:row>
      <xdr:rowOff>425450</xdr:rowOff>
    </xdr:to>
    <xdr:sp macro="" textlink="">
      <xdr:nvSpPr>
        <xdr:cNvPr id="6145" name="Line 1">
          <a:extLst>
            <a:ext uri="{FF2B5EF4-FFF2-40B4-BE49-F238E27FC236}">
              <a16:creationId xmlns:a16="http://schemas.microsoft.com/office/drawing/2014/main" id="{C260C940-DF96-8EB1-6551-AFA39589BC39}"/>
            </a:ext>
          </a:extLst>
        </xdr:cNvPr>
        <xdr:cNvSpPr>
          <a:spLocks noChangeShapeType="1"/>
        </xdr:cNvSpPr>
      </xdr:nvSpPr>
      <xdr:spPr bwMode="auto">
        <a:xfrm>
          <a:off x="6880225" y="160020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582386</xdr:colOff>
      <xdr:row>4</xdr:row>
      <xdr:rowOff>27215</xdr:rowOff>
    </xdr:from>
    <xdr:to>
      <xdr:col>6</xdr:col>
      <xdr:colOff>734787</xdr:colOff>
      <xdr:row>4</xdr:row>
      <xdr:rowOff>27215</xdr:rowOff>
    </xdr:to>
    <xdr:sp macro="" textlink="">
      <xdr:nvSpPr>
        <xdr:cNvPr id="7169" name="Line 1">
          <a:extLst>
            <a:ext uri="{FF2B5EF4-FFF2-40B4-BE49-F238E27FC236}">
              <a16:creationId xmlns:a16="http://schemas.microsoft.com/office/drawing/2014/main" id="{6BA18507-99AF-E536-DC57-0139274B3399}"/>
            </a:ext>
          </a:extLst>
        </xdr:cNvPr>
        <xdr:cNvSpPr>
          <a:spLocks noChangeShapeType="1"/>
        </xdr:cNvSpPr>
      </xdr:nvSpPr>
      <xdr:spPr bwMode="auto">
        <a:xfrm>
          <a:off x="6474279" y="1483179"/>
          <a:ext cx="11185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665390</xdr:colOff>
      <xdr:row>4</xdr:row>
      <xdr:rowOff>8164</xdr:rowOff>
    </xdr:from>
    <xdr:to>
      <xdr:col>5</xdr:col>
      <xdr:colOff>38100</xdr:colOff>
      <xdr:row>4</xdr:row>
      <xdr:rowOff>8164</xdr:rowOff>
    </xdr:to>
    <xdr:sp macro="" textlink="">
      <xdr:nvSpPr>
        <xdr:cNvPr id="8193" name="Line 1">
          <a:extLst>
            <a:ext uri="{FF2B5EF4-FFF2-40B4-BE49-F238E27FC236}">
              <a16:creationId xmlns:a16="http://schemas.microsoft.com/office/drawing/2014/main" id="{C55B24EE-2CDA-F886-CA37-C30E1DA2352A}"/>
            </a:ext>
          </a:extLst>
        </xdr:cNvPr>
        <xdr:cNvSpPr>
          <a:spLocks noChangeShapeType="1"/>
        </xdr:cNvSpPr>
      </xdr:nvSpPr>
      <xdr:spPr bwMode="auto">
        <a:xfrm>
          <a:off x="7087961" y="1205593"/>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749300</xdr:colOff>
      <xdr:row>4</xdr:row>
      <xdr:rowOff>12700</xdr:rowOff>
    </xdr:from>
    <xdr:to>
      <xdr:col>5</xdr:col>
      <xdr:colOff>117475</xdr:colOff>
      <xdr:row>4</xdr:row>
      <xdr:rowOff>12700</xdr:rowOff>
    </xdr:to>
    <xdr:sp macro="" textlink="">
      <xdr:nvSpPr>
        <xdr:cNvPr id="9217" name="Line 1">
          <a:extLst>
            <a:ext uri="{FF2B5EF4-FFF2-40B4-BE49-F238E27FC236}">
              <a16:creationId xmlns:a16="http://schemas.microsoft.com/office/drawing/2014/main" id="{51A20AE0-01D1-3AFA-FA43-670EE3CC0F7E}"/>
            </a:ext>
          </a:extLst>
        </xdr:cNvPr>
        <xdr:cNvSpPr>
          <a:spLocks noChangeShapeType="1"/>
        </xdr:cNvSpPr>
      </xdr:nvSpPr>
      <xdr:spPr bwMode="auto">
        <a:xfrm>
          <a:off x="7178675" y="1457325"/>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c14\du%20toan\ANH%20THU\thuy\HIEN\TANHUNG\HTTANHU.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iangdtt318a\Users\baocao\Km4_TQ_HN%20(moi).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iangdtt318a\Users\b&#184;o%20c&#184;o%20th&#249;c%20hi&#214;n%20ch&#216;%20th&#222;%2011\GocSau(moi).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ay2\c\mia%20duong\LDDOLOC.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c56\vui\DT-DLUC\TAN-PHU\K-99HDuc.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iangdtt318a\Users\Nam%202010\KH-CTMT2010%20giao\Dung%20Quat\Nhom%20GC\New%20Folder\My%20Documents\3533\96Q\96q2588\PANE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ome\c\Documents%20and%20Settings\cdt\My%20Documents\Thuan\DUTOAN\NC-T-HOC\DU%20TOAN\DONGIA\dongia.tam"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XDCB1\C\My%20Documents\Hoanganh\Hoa\Van%20Giang%2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c14\du%20toan\ANH%20THU\thuy\NHON\THUNHI\TRLOCNIN\DT-LNINH.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ome\c\Documents%20and%20Settings\cdt\My%20Documents\Thuan\@Tphuong\BCNCKT\Bcnckt02\PVECC\BInhgas02\2-6-02\9-6-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c14\du%20toan\ANH%20THU\thuy\NHON\THUNHI\MYHOAHUN\TRUONGLO\TTTRLO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ptkt110cual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iangdtt318a\Users\Nam%202010\KH-CTMT2010%20giao\ESD\P3(Qg-Bao)\Kiemtra.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ga\ngasharing\KL-h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c22\d\GIA_LUONG\DUTOAN\TRA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c14\du%20toan\ANH%20THU\thuy\NHON\THUNHI\MYAN\TTK1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c14\du%20toan\ANH%20THU\thuy\NHON\THUNHI\MYAN\MYA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c14\du%20toan\ANH%20THU\thuy\HUONG\VINHLONG\NG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c14\du%20toan\ANH%20THU\thuy\DONGNAI\XUAN%20LO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y4\c\Music\My%20Documents\NTH2003\DuyetDT2002\Ph&#173;&#172;ng%20Th&#182;o\Tuy&#170;n%20Quang\TQ%20s&#246;a%20v&#210;\Giang\DOICOCBG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c14\du%20toan\ANH%20THU\thuy\NHON\THUNHI\TRAMMYXU\TTK1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ome\c\Documents%20and%20Settings\cdt\My%20Documents\Thuan\TRVINH~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c14\du%20toan\ANH%20THU\thuy\NHON\THUNHI\BACHUC\TTBACHUC.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ome\c\Documents%20and%20Settings\cdt\My%20Documents\Thuan\CAPITAL\110TKKT\dongxua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c14\du%20toan\ANH%20THU\thuy\NHON\MSOFFICE\YNHI\TNOC-11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c14\du%20toan\ANH%20THU\thuy\NHON\HIEN\TUYHA\MYXUA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CB3\C\My%20Documents\benthuy1-xld.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c14\du%20toan\ANH%20THU\thuy\NHON\THUNHI\LONGKIEN\DKHLKIEN.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c14\du%20toan\ANH%20THU\thuy\NHON\THUNHI\TRUONGLO\TTTRLONG.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A:\Tong%20Du%20toan%20My%20van%20thang%201%20nam%20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Pc22\du%20toan\vui\San%20pham\Phu%20Tan_AG\Duong%20Day\HTM\CANHAN\MUNG\THOP9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giangdtt318a\Users\b&#184;o%20c&#184;o%20th&#249;c%20hi&#214;n%20ch&#216;%20th&#222;%2011\CS3408\Standard\RPT.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Working\Working\2021\BC%20giai%20ngan\UBND%20tinh\22-01-15\Working\2019\Bao%20cao\Working\2018\Bao%20cao\DLXDCB2006\Lam\B&#167;HDA\Du%20Toan\LUONG-PMU.HCM\DuToanCThuc\DToan%20PD1%20HAU28-5\D257-272_TVlap_trinh.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6\c\MY-WORK\Khobac%20Thanhhoa\NXLam\Nxl-2000\Chu%20Hoang\Hanoi%20Group\My%20Documents\Phan%20Huy\DGIAGOC\1999\HANOI.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h1\c\A%20TAI%20LIEU%20CUA%20KIEU\HamYen1\TKKT\LONG\b=15m.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phuongdt\c\DTCTDuong%20HCM\PD2\Duong272-28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XDCB1\C\My%20Documents\Hoanganh\Tay%20Than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uc\c\AVanban\TUYEN\DT%20Be%20loc-chua%20Chan%20son.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c42\0-khanh\0-khanh\7-TRAM%20BIEN%20AP\BEN%20CAT2-BINH%20DUONG\TKKT\huy\220kV\Nsg\Tkkt_10_2002\Tap5-PHLUC\PLtinhtoan-MOCAY-TV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c14\du%20toan\ANH%20THU\thuy\NHON\THUNHI\MYAN\TTTRLO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c22\d\My%20Documents\xetthau\dn500ht\banchao\B-CAOQ~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giangdtt318a\Users\baocao\DToan35KV\TramCatT.Yen-B.Xa.xls" TargetMode="External"/></Relationships>
</file>

<file path=xl/externalLinks/_rels/externalLink158.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y2\c\mia%20duong\LOCLDTB.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DTDZ22KVAH.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Working\Working\2021\BC%20giai%20ngan\UBND%20tinh\22-01-15\Working\2019\Bao%20cao\Working\2018\Bao%20cao\DLXDCB2006\Lam\B&#167;HDA\Du%20Toan\LUONG-PMU.HCM\PD1\Cong257-27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Home\c\Documents%20and%20Settings\cdt\My%20Documents\Thuan\Bang%20phan%20tru.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giangdtt318a\Users\BKe%20ThToan%20GD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X.nam\c\Thang%20KT%202001\Ho%20so%20thau\Du%20thau%20Huu%20Lung%20-%20Lang%20So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c14\du%20toan\ANH%20THU\thuy\DONGNAI\TKTC%20CAC%20LO%20RA%20TAN%20HU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gi&#173;a%20nam\MN\Chi&#170;u%20Y&#170;n\Sinh\THANH-NIAPP\khu%2019%20-%2020%20H.%20B&#215;nh%20TP.%20Vinh(giai%20&#174;o&#185;n%20II).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Home\c\Documents%20and%20Settings\cdt\My%20Documents\Thuan\lan\VSP-th.xls"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TBA110cu.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ungC\HSTK\N2003\Vie-Jpa\TMD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Thanhvinh\dutoan\HaiDuong\BCNCKT-HopThanh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O%20SO\TAN\EXCEL\NHA%20DHSX%20G_LUO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c\A-TUOI\financal\luu\F_BL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ome\c\LESO\HsdtCsan\DTHAU\DT2\LAOCAI\MDT67-C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Working\Working\2021\BC%20giai%20ngan\UBND%20tinh\22-01-15\Working\2019\Bao%20cao\Working\2018\Bao%20cao\mayxdcb1\Linhtinh\My%20Documents\Ketoan\Nam%202004\TUAN%204\Phong%20Kinh%20Te\LUC\EXCEL\Th&#199;u\Du%20thau%20Y&#170;n%20Minh%20-%20H&#181;%20Gia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Working\Working\2021\BC%20giai%20ngan\UBND%20tinh\22-01-15\Working\2019\Bao%20cao\Working\2018\Bao%20cao\mayxdcb1\Linhtinh\My%20Documents\Ketoan\Nam%202004\TUAN%204\LVTD\MSOffice\EXCEL\LUC\DT%20DZ%2022+TBA%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22\du%20toan\vui\San%20pham\Phu%20Tan_AG\Duong%20Day\LUUTAM\VBAO\BookJHFGJGXBGCCNCVCCVVCVCC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c22\du%20toan\vui\San%20pham\Phu%20Tan_AG\Duong%20Day\HTM\Gia%20dinh\DUTOA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TOANW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rogram%20Files\Uninstall%20Information\My%20Documents\Mr.%20Juico\BOM\Fire%20Alarm\cablesch-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22\du%20toan\vui\San%20pham\Phu%20Tan_AG\Duong%20Day\HTM\DUTOAN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Working\Working\2021\BC%20giai%20ngan\UBND%20tinh\22-01-15\Working\2019\Bao%20cao\Working\2018\Bao%20cao\mayxdcb1\Linhtinh\My%20Documents\Ketoan\Nam%202004\TUAN%204\LVTD\MSOffice\EXCEL\LUC\HY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uonglt\dutoan\HUONG\HCM_BVTC\DT-cac%20co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iangdtt318a\Users\b&#184;o%20c&#184;o%20th&#249;c%20hi&#214;n%20ch&#216;%20th&#222;%2011\DOCUMENT\DAUTHAU\Dungquat\GOI3\DUNGQUAT-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Dt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iangdtt318a\Users\My%20Documents\TUYEN\QT-%20Tinh\T&#181;i%20Ch&#221;nh%20-%20Xu&#169;n%20L&#203;p\T&#181;iCh&#221;nh%20-%20Y&#170;n%20L&#169;m\TaiChinh%20-%20Yen%20la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ocuments\Ho%20Quyen\Nha%20truc%20TH%20Bac%20vinh\Nha%20truc%20TH%20Bac%20vinh\My%20Documents\CS3408\Standard\RP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angdtt318a\Users\Nam%202010\KH-CTMT2010%20giao\Dung%20Quat\Nhom%20GC\New%20Folder\My%20Documents\3533\99Q\99Q3657\99Q3299(REV.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iangdtt318a\Users\Nam%202010\KH-CTMT2010%20giao\Dung%20Quat\Nhom%20GC\New%20Folder\My%20Documents\3533\99Q\99Q3657\99Q3299(REV.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gi&#173;a%20nam\MN\Chi&#170;u%20Y&#170;n\CTWB\DTM\DTM.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me\c\Documents%20and%20Settings\cdt\My%20Documents\Thuan\NHON\THUNHI\TRLOCNIN\DT-LNIN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iangdtt318a\Users\tha\Tai%20Chinh-%20QT-Hala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ye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Working\Working\2021\BC%20giai%20ngan\UBND%20tinh\22-01-15\Working\2019\Bao%20cao\Working\2018\Bao%20cao\DLXDCB2006\Lam\THIET\CQ.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iangdtt318a\Users\My%20Documents\TUYEN\QT-%20Tinh\T&#181;i%20Ch&#221;nh%20-%20Xu&#169;n%20L&#203;p\T&#181;iCh&#221;nh%20-%20Y&#170;n%20L&#169;m\DU%20TOAN_YenLam_TongHo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DT500\CAPITAL\220nb-th\CAPITAL\220DTXL\PLQN99.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DTN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ome\c\Documents%20and%20Settings\cdt\My%20Documents\Thuan\windows\TEMP\Rar$DI23.426\ANH%20THU\thuy\NHON\THUNHI\MYHOAHUN\TRUONGLO\TTTR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ome\c\Documents%20and%20Settings\cdt\My%20Documents\Thuan\NHON\HIEN\TUYHA\MYXUA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iangdtt318a\Users\My%20Documents\Hiep\ChongQuaTai\Km4\Km4_TQ_HN%20(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y3\may3_c\LIEN\TPDN\KHUETR\dth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Y:\TRAM\35\TRAMVI~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y%20Documents\Ho%20Quyen\DZ%20va%20tram%20Hung%20Trung\My%20Documents\CS3408\Standard\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ome\c\Documents%20and%20Settings\cdt\My%20Documents\Thuan\NHON\THUNHI\BACHUC\HTBACHU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y4\c\Music\My%20Documents\NTH2003\DuyetDT2002\Ph&#173;&#172;ng%20Th&#182;o\Tuy&#170;n%20Quang\TQ%20s&#246;a%20v&#210;\Nga\Tuy&#170;n%20Quang\C&#199;u%20nh&#169;n%20m&#244;c\TKHC%20BBNT%20CNM.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gi&#173;a%20nam\MN\Chi&#170;u%20Y&#170;n\Sinh\THANH-NIAPP\Giang\Ctao%20luoi%20khu%20Chau%20Giang%20B.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iangdtt318a\Users\TUNG\KEHOACH\DO-HUONG\GT-BO\TKTC10-8\phong%20nen\DT-THL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ay4\c\Music\My%20Documents\NTH2003\DuyetDT2002\Ph&#173;&#172;ng%20Th&#182;o\Tuy&#170;n%20Quang\TQ%20s&#246;a%20v&#210;\Nga\Tuyen%20Quang\Nha%20may%20che\Quyet%20toan%20NM.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iangdtt318a\Users\Nam%202010\KH-CTMT2010%20giao\Thuan\DuLieuC\Thuan\Thiet%20ke%20TBA%20va%20DD35KV\Yen%20Nguyen\DT%20Yen%20Nguye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XDCB1\C\My%20Documents\Hoanganh\My%20Documents\Vinh%20-%20ngh&#214;%20an\TG%20Vinh.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Binh\Binh-bang-tinh\Chong-qua-tai-Quan-Hanh.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ung\c\-T-ANH\T-MINH\TBHT\TSUONT~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ehoach2\c\thao\Thanhhoa\l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DCB1\C\yenthanh%2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IEN\TANHUNG\HTTANHU.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VBPrograms\EMIS\Hoso_Excel\HoSo_T9\HoSo_TieuHoc_T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c14\binh%20trieu\Ho%20so\Nhan%20vien\Huong\Du%20toan\Trung%20the\Binh%20Trieu\V.THINH\Cau%20BT%20ha%20the\Du%20toan%20cong%20trinh%20%20B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gi&#173;a%20nam\MN\Chi&#170;u%20Y&#170;n\KontumADB\ADB\DTADB\TD\47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ome\c\Documents%20and%20Settings\cdt\My%20Documents\Thuan\DUTOAN\NC-T-HOC\DU%20TOAN\DONGIA\dongia.dtn"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c14\du%20toan\ANH%20THU\thuy\VINHLONG\TANMY~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c14\du%20toan\ANH%20THU\thuy\NHON\THUNHI\MYAN\HTBACHU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Working\Working\2021\BC%20giai%20ngan\UBND%20tinh\22-01-15\2020%20MY\BAO%20CAO%20CHINH%20PHU\BC%20Chinh%20phu%20(9-2020)%20-%202\NSTW.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ome\c\Documents%20and%20Settings\cdt\My%20Documents\Thuan\DT%20Cual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me\c\Documents%20and%20Settings\cdt\My%20Documents\Thuan\HOA\LVTD\MSOffice\EXCEL\LUC\DT%20DZ%2022+TBA%20.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Dt22kv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BE%203\LE%20LOI%20-nam%20vinh\Lan\Nghe%20an\QT%20Ben%20thuy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B:\CAPITAL\110TKKT\dongxua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gi&#173;a%20nam\MN\Chi&#170;u%20Y&#170;n\Sinh\THANH-NIAPP\DMLDTB.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3"/>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_QUOT__3"/>
      <sheetName val="COAT_WRAP_QIOT__3"/>
      <sheetName val="CV den trong to聮g"/>
      <sheetName val="TH  goi 4-x"/>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Oð mai 279"/>
      <sheetName val="BangTH"/>
      <sheetName val="Xaylap "/>
      <sheetName val="Nhan cong"/>
      <sheetName val="Thietbi"/>
      <sheetName val="Diengiai"/>
      <sheetName val="Vanchuyen"/>
      <sheetName val="ȴ0000000"/>
      <sheetName val="PNT-QUOT-D150#3"/>
      <sheetName val="PNT-QUOT-H153#3"/>
      <sheetName val="PNT-QUOT-K152#3"/>
      <sheetName val="PNT-QUOT-H146#3"/>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Km&quot;80"/>
      <sheetName val="BKLBD"/>
      <sheetName val="PTDG"/>
      <sheetName val="DTCT"/>
      <sheetName val="vlct"/>
      <sheetName val="Sheet11"/>
      <sheetName val="Sheet12"/>
      <sheetName val="Sheet13"/>
      <sheetName val="Sheet14"/>
      <sheetName val="Sheet15"/>
      <sheetName val="Lap ®at ®hÖn"/>
      <sheetName val="Cong ban 1,5_x0013__x0000_"/>
      <sheetName val="XXXXX\XX"/>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PNT-P3.xlsUTong hop (2)"/>
      <sheetName val="Km276 - Ke277"/>
      <sheetName val="[PNT-P3.xlsUKm279 - Km280"/>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dcb 01-2003"/>
      <sheetName val="Km283 - Jm284"/>
      <sheetName val="ADKT"/>
      <sheetName val="T_x000b_331"/>
      <sheetName val="p0000000"/>
      <sheetName val=""/>
      <sheetName val="Khac DP"/>
      <sheetName val="Khoi than "/>
      <sheetName val="B3_208_than"/>
      <sheetName val="B3_208_TU"/>
      <sheetName val="B3_208_TW"/>
      <sheetName val="B3_208_DP"/>
      <sheetName val="B3_208_khac"/>
      <sheetName val="Macro1"/>
      <sheetName val="Macro2"/>
      <sheetName val="Macro3"/>
      <sheetName val="gia x_x0000_ may"/>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Áo"/>
      <sheetName val="TNghiªm T_x0002_ "/>
      <sheetName val="tt-_x0014_BA"/>
      <sheetName val="TD_x0014_"/>
      <sheetName val="_x0014_.12"/>
      <sheetName val="QD c5a HDQT (2)"/>
      <sheetName val="_x0003_hart1"/>
      <sheetName val="Baocao"/>
      <sheetName val="UT"/>
      <sheetName val="TongHopHD"/>
      <sheetName val="TAU"/>
      <sheetName val="KHACH"/>
      <sheetName val="BC1"/>
      <sheetName val="BC2"/>
      <sheetName val="BAO CAO AN"/>
      <sheetName val="BANGKEKHACH"/>
      <sheetName val="Du tnan chi tiet coc nuoc"/>
      <sheetName val="Kѭ284"/>
      <sheetName val="K43"/>
      <sheetName val="THKL"/>
      <sheetName val="PL43"/>
      <sheetName val="K43+0.00 - 338 Trai"/>
      <sheetName val="_x000b_luong phu"/>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BCDSPS"/>
      <sheetName val="BCDKT"/>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GS02-thu0TM"/>
      <sheetName val="gìIÏÝ_x001c_Ã_x0008_ç¾{è"/>
      <sheetName val="Sÿÿÿÿ"/>
      <sheetName val="quÿÿ"/>
      <sheetName val="bc"/>
      <sheetName val="K.O"/>
      <sheetName val="xang _clc"/>
      <sheetName val="X¡NG_td"/>
      <sheetName val="MaZUT"/>
      <sheetName val="DIESEL"/>
      <sheetName val="7000 000"/>
      <sheetName val="Thang8-02"/>
      <sheetName val="Thang9-02"/>
      <sheetName val="Thang10-02"/>
      <sheetName val="Thang11-02"/>
      <sheetName val="Thang12-02"/>
      <sheetName val="Thang01-03"/>
      <sheetName val="Thang02-03"/>
      <sheetName val="ၔong hop QL48 - 2"/>
      <sheetName val="Shaet13"/>
      <sheetName val="gVL"/>
      <sheetName val="Mp mai 275"/>
      <sheetName val="PNT-P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CV den trong to?g"/>
      <sheetName val="?0000000"/>
      <sheetName val="Km266"/>
      <sheetName val="VÃt liÖu"/>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mua vao"/>
      <sheetName val="chi phi "/>
      <sheetName val="ban ra 10%"/>
      <sheetName val="120"/>
      <sheetName val="IFAD"/>
      <sheetName val="CVHN"/>
      <sheetName val="TCVM"/>
      <sheetName val="RIDP"/>
      <sheetName val="LDNN"/>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t01.06"/>
      <sheetName val="MTL$-INTER"/>
      <sheetName val="TDT-TB?"/>
      <sheetName val="Km280 ? Km281"/>
      <sheetName val="ADKTKT02"/>
      <sheetName val="QD cua "/>
      <sheetName val="TNghiÖ- VL"/>
      <sheetName val="thaß26"/>
      <sheetName val="DŃ02"/>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DG "/>
      <sheetName val="chie԰_x0000__x0000__x0000_Ȁ_x0000_"/>
      <sheetName val="_x000c__x0000__x0000__x0000__x0000__x0000__x0000__x0000__x000d__x0000__x0000__x0000_"/>
      <sheetName val="Giao nhie- vu"/>
      <sheetName val="Ho la "/>
      <sheetName val="CVden nw8ai TCT (1)"/>
      <sheetName val="Thang 07"/>
      <sheetName val="T10-05"/>
      <sheetName val="T9-05"/>
      <sheetName val="t805"/>
      <sheetName val="11T"/>
      <sheetName val="9T"/>
      <sheetName val="gìIÏÝ_x001c_齘_x0013_龜_x0013_ꗃ〒"/>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Diem mon hoc"/>
      <sheetName val="Tong hop diem"/>
      <sheetName val="P210-TP20"/>
      <sheetName val="tt chu don"/>
      <sheetName val="CB32"/>
      <sheetName val="HoTen-khong duoc xoa"/>
      <sheetName val="nam2004"/>
      <sheetName val="CDPS3"/>
      <sheetName val="I"/>
      <sheetName val="I_x0005__x0000__x0000_"/>
      <sheetName val="TO 141"/>
      <sheetName val="GS11- tÝnh KH_x0014_SC§"/>
      <sheetName val="CV di ngoai to~g"/>
      <sheetName val="nghi dinhmCP"/>
      <sheetName val="CVpden trong tong"/>
      <sheetName val="5 nam (tach) x2)"/>
      <sheetName val="_x0000__x000f__x0000__x0000__x0000_‚ž½"/>
      <sheetName val="_x0000__x000d__x0000__x0000__x0000_âOŽ"/>
      <sheetName val="Giao nhiem fu"/>
      <sheetName val="QDcea TGD (2)"/>
      <sheetName val="Cong ban 0,7p0,7"/>
      <sheetName val="Km275 - Ke276"/>
      <sheetName val="Km280 - Km2(1"/>
      <sheetName val="Km282 - Kl283"/>
      <sheetName val="Tong hop Op m!i"/>
      <sheetName val="Cong baj 2x1,5"/>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tldm190337,8"/>
      <sheetName val="?ong hop QL48 - 2"/>
      <sheetName val="_x0000__x000a__x0000__x0000__x0000_âO"/>
      <sheetName val="_x000c__x0000__x0000__x0000__x0000__x0000__x0000__x0000__x000a__x0000__x0000__x0000_"/>
      <sheetName val="_x0000__x000a__x0000__x0000__x0000_âOŽ"/>
      <sheetName val="_x0014_M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sheetData sheetId="723"/>
      <sheetData sheetId="724"/>
      <sheetData sheetId="725"/>
      <sheetData sheetId="726" refreshError="1"/>
      <sheetData sheetId="727" refreshError="1"/>
      <sheetData sheetId="728" refreshError="1"/>
      <sheetData sheetId="729" refreshError="1"/>
      <sheetData sheetId="730"/>
      <sheetData sheetId="731" refreshError="1"/>
      <sheetData sheetId="732" refreshError="1"/>
      <sheetData sheetId="733"/>
      <sheetData sheetId="734"/>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phuluc1"/>
      <sheetName val="TONG HOP VL-NC"/>
      <sheetName val="DON_GIA"/>
      <sheetName val="TONG_HOP_VL-NC"/>
      <sheetName val="DON_GIA1"/>
      <sheetName val="DON_GIA2"/>
      <sheetName val="DON_GIA3"/>
    </sheetNames>
    <sheetDataSet>
      <sheetData sheetId="0"/>
      <sheetData sheetId="1" refreshError="1">
        <row r="4">
          <cell r="A4" t="str">
            <v>( GIAI ÑOAÏN 1 )</v>
          </cell>
        </row>
      </sheetData>
      <sheetData sheetId="2" refreshError="1"/>
      <sheetData sheetId="3"/>
      <sheetData sheetId="4"/>
      <sheetData sheetId="5" refreshError="1"/>
      <sheetData sheetId="6" refreshError="1"/>
      <sheetData sheetId="7"/>
      <sheetData sheetId="8"/>
      <sheetData sheetId="9"/>
      <sheetData sheetId="10"/>
      <sheetData sheetId="1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 val="MTO REV.2(ARMOR)"/>
      <sheetName val="??-BLDG"/>
      <sheetName val="Sum"/>
      <sheetName val="__-BLD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CAODO"/>
      <sheetName val="MD-HG"/>
      <sheetName val="RANH SDOC"/>
      <sheetName val="Sheet1"/>
      <sheetName val="Sheet2"/>
      <sheetName val="Sheet3"/>
      <sheetName val="XL4Poppy"/>
      <sheetName val="DANH SACH"/>
      <sheetName val="00000000"/>
      <sheetName val="10000000"/>
      <sheetName val="Dskh diem le-F5 vnm"/>
      <sheetName val="DSKH DIEM LE NPP"/>
      <sheetName val="tra-vat-lieu"/>
      <sheetName val="TAM QUANG"/>
      <sheetName val="T1-2006"/>
      <sheetName val="T2-06"/>
      <sheetName val="T3-06"/>
      <sheetName val="T4,06"/>
      <sheetName val="T5-2006"/>
      <sheetName val="T6-2006"/>
      <sheetName val="T7-2006"/>
      <sheetName val="CTCLCH~1"/>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TONG KE DZ 0.4 KV"/>
      <sheetName val="SPL4"/>
      <sheetName val="DSKH DIEM²_x0000__x0000_NPP"/>
      <sheetName val="Sheat1"/>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ptdg-duong"/>
      <sheetName val="Tinh toan"/>
      <sheetName val="So lieu"/>
      <sheetName val="C,ÐHI"/>
      <sheetName val="RÁNH SDOC"/>
      <sheetName val="tuong"/>
      <sheetName val="GiaVL"/>
      <sheetName val="DSKH DIEM²"/>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IBASE"/>
      <sheetName val="Package1"/>
      <sheetName val="Tổng kê"/>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
      <sheetName val="AASHTO92"/>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ổng hợp VT"/>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TTram"/>
      <sheetName val="Tinh _x0008_m2)"/>
      <sheetName val="________"/>
      <sheetName val="THCT"/>
      <sheetName val="THTram"/>
      <sheetName val="THDZ0,4"/>
      <sheetName val="TH DZ35"/>
      <sheetName val="KKKKKKKK"/>
      <sheetName val="Sum"/>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DO AM DT"/>
      <sheetName val="T_ng kê"/>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KH-Q1,Q2,01"/>
      <sheetName val="DG29HB"/>
      <sheetName val="Economic Profit"/>
      <sheetName val="tra-~at-lieu"/>
      <sheetName val="Bia"/>
      <sheetName val="_x0000__x0000__x0000__x0000__x0000__x0000__x0000__x0000_"/>
      <sheetName val="TH VL, NC, DDHT Thanh0huoc"/>
      <sheetName val="GVT"/>
      <sheetName val="Package1"/>
      <sheetName val="PhÇnCK"/>
      <sheetName val="dtxl-DC"/>
      <sheetName val="BOQ-1"/>
      <sheetName val="BD-1"/>
      <sheetName val="T_ng_kê1"/>
      <sheetName val="T_ng_kê2"/>
      <sheetName val="KB"/>
      <sheetName val="DZ 0.4"/>
      <sheetName val="????????"/>
      <sheetName val="T_x005f_x0014_04"/>
      <sheetName val="T_x005f_x005f_x005f_x0014_04"/>
      <sheetName val="T_x005f_x005f_x005f_x005f_x005f_x005f_x005f_x0014_04"/>
      <sheetName val="Gia_K_x005f_x0008_"/>
      <sheetName val="KKKKKKKK"/>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nhan"/>
      <sheetName val="bao on do"/>
      <sheetName val="tam"/>
      <sheetName val="vlp"/>
      <sheetName val="Sheet16"/>
      <sheetName val="Sheet17"/>
      <sheetName val="Sheet18"/>
      <sheetName val="Sheet19"/>
      <sheetName val="Sheet20"/>
      <sheetName val="XL4Poppy"/>
      <sheetName val="th_mo"/>
      <sheetName val="T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g_VTu"/>
      <sheetName val="MTP"/>
      <sheetName val="QMCT"/>
      <sheetName val="dongia_tn"/>
      <sheetName val="dtxl"/>
      <sheetName val="THVT"/>
      <sheetName val="PTDM"/>
      <sheetName val="DSNVBH"/>
      <sheetName val="NPP"/>
      <sheetName val="DS DOI 02"/>
      <sheetName val="DS DOI 01"/>
      <sheetName val="~         "/>
      <sheetName val="T9"/>
      <sheetName val="T 10"/>
      <sheetName val="T11"/>
      <sheetName val="GVL"/>
      <sheetName val="PL- Don gia"/>
      <sheetName val="MTP1"/>
      <sheetName val="Gia"/>
      <sheetName val="BETON"/>
      <sheetName val="Vat_Tu"/>
      <sheetName val="DS_DOI_02"/>
      <sheetName val="DS_DOI_01"/>
      <sheetName val="~_________"/>
      <sheetName val="T_10"/>
      <sheetName val="PL-_Don_gia"/>
      <sheetName val="Vat_Tu1"/>
      <sheetName val="DS_DOI_021"/>
      <sheetName val="DS_DOI_011"/>
      <sheetName val="~_________1"/>
      <sheetName val="T_101"/>
      <sheetName val="PL-_Don_gia1"/>
      <sheetName val="Vat_Tu2"/>
      <sheetName val="Vat_Tu3"/>
      <sheetName val="Vat_Tu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PNT-QUOT-#3"/>
      <sheetName val="COAT&amp;WRAP-QIOT-#3"/>
      <sheetName val=""/>
      <sheetName val="TT35"/>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YT_02"/>
      <sheetName val="Trich_nop"/>
      <sheetName val="TDZ22"/>
      <sheetName val="[benthuy.xls_x001d_Chu Hung(Gau)"/>
      <sheetName val="Dongiachitiet"/>
      <sheetName val="GiaVT"/>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VTu"/>
      <sheetName val="Gia_GC_Satthep"/>
      <sheetName val="Gia vat tu"/>
      <sheetName val="M?i Lan"/>
      <sheetName val="GVL-NC-M"/>
      <sheetName val="DO AM DT"/>
      <sheetName val="benthuy"/>
      <sheetName val="DI-ESTI"/>
      <sheetName val="ESTI."/>
      <sheetName val="_benthuy.xls_x001d_Chu Hung(Gau)"/>
      <sheetName val="M_i Lan"/>
      <sheetName val="NEW-PANEL"/>
      <sheetName val="T_x005f_x0014_DZ22"/>
      <sheetName val="T_x005f_x005f_x005f_x0014_DZ22"/>
      <sheetName val="T_x005f_x005f_x005f_x005f_x005f_x005f_x005f_x0014_DZ2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1"/>
      <sheetName val="dg_VTu"/>
      <sheetName val="ctdz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VL,NC,MTC"/>
      <sheetName val="Thaîg 1-06"/>
      <sheetName val="vvthoh2"/>
      <sheetName val="CHITIET-DZ04"/>
      <sheetName val="[DZNHADA.XLS䁝thopdtoan"/>
      <sheetName val="_DZNHADA.XLS䁝thopdtoan"/>
      <sheetName val="Ctinh 10kV"/>
      <sheetName val="ESTI."/>
      <sheetName val="DI-ESTI"/>
      <sheetName val="PNT-QUOT-#3"/>
      <sheetName val="COAT&amp;WRAP-QIOT-#3"/>
      <sheetName val="[DZNHADA.XLS?thopdtoan"/>
      <sheetName val="gvl"/>
      <sheetName val="_DZNHADA.XLS?thopdtoan"/>
      <sheetName val="_DZNHADA.XLS_thopdtoan"/>
      <sheetName val="6tthoh2"/>
      <sheetName val="VCDD_TBA"/>
      <sheetName val="chiet tinh"/>
      <sheetName val="KKKKKKKK"/>
      <sheetName val="gtrinh"/>
      <sheetName val="LKVL-CK-HT-GD1"/>
      <sheetName val="TONGKE-HT"/>
      <sheetName val="Section"/>
      <sheetName val="Giai trinh"/>
      <sheetName val="TTDZ22"/>
      <sheetName val="Comb"/>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TH_x0000_GCT"/>
      <sheetName val="Tong h_x000b_p vat tu"/>
      <sheetName val="Loading"/>
      <sheetName val="Check C"/>
      <sheetName val="Page_3"/>
      <sheetName val="Du th!u"/>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 _s_s"/>
      <sheetName val="dongia _s_s"/>
      <sheetName val=" __"/>
      <sheetName val="_________ _____x0004_______________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breakdown"/>
      <sheetName val="Phan_tich_vat_tu1"/>
      <sheetName val="Tong_hop_vat_tu1"/>
      <sheetName val="Gia_tri_vat_tu1"/>
      <sheetName val="#REF!"/>
      <sheetName val="dongia_x0000__x0009_㢠ś_x0000__x0004__x0000_㋄ś_x0000_"/>
      <sheetName val="dongia_x0000__x0009_㢠ś_x0004__x0000_㋄ś"/>
      <sheetName val="dongia_x0000__x0000__x0000__x0000__x0000__x0000__x0000__x0000__x0000__x0000__x0009__x0000_?s_x0000__x0004__x0000__x0000__x0000__x0000__x0000__x0000_?s_x0000_"/>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dongia_x0000__x0002__x0000_ ?s_x0000__x0004__x0000_?s_x0000_"/>
      <sheetName val="CP)TV-CAU"/>
      <sheetName val="dongia_x0000__x0000__x0000__x0000__x0000__x0000__x0000__x0000__x0000__x0000_ _x0000_㢠ś_x0000__x0004__x0000__x0000__x0000__x0000__x0000__x0000_㋄ś_x0000_"/>
      <sheetName val="_x0000__x0000__x0000__x0000__x0000__x0000__x0000__x0000__x0000_ _x0000_?s_x0000__x0004__x0000__x0000__x0000__x0000__x0000__x0000_?s_x0000__x0000__x0000__x0000__x0000__x0000__x0000__x0000_"/>
      <sheetName val="_x0000__x0000__x0000__x0000__x0000__x0000__x0000__x0000__x0000_ _x0000_??_x0000__x0004__x0000__x0000__x0000__x0000__x0000__x0000_??_x0000__x0000__x0000__x0000__x0000__x0000__x0000__x0000_"/>
      <sheetName val="dongia__________ _?s__x0004_______?s_"/>
      <sheetName val="dongia?????????? ????_x0004_?????????"/>
      <sheetName val="dongia? ??_x0004_???"/>
      <sheetName val="dongia__________ _____x0004__________"/>
      <sheetName val="dongia_ ___x0004____"/>
      <sheetName val="٬ongia_x0000__x0000__x0000__x0000__x0000__x0000__x0000__x0000__x0000__x0000_ _x0000_㢠ś_x0000__x0004__x0000__x0000__x0000__x0000__x0000__x0000_㋄ś_x0000_"/>
      <sheetName val="dongia????????? ?㢠ś?_x0004_??????㋄ś?"/>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sheetData sheetId="118" refreshError="1"/>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efreshError="1"/>
      <sheetData sheetId="419" refreshError="1"/>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µ Néi"/>
      <sheetName val="Hµ_Néi"/>
      <sheetName val="Hµ_Néi1"/>
      <sheetName val="Hµ_Néi2"/>
      <sheetName val="Hµ_Néi3"/>
    </sheetNames>
    <sheetDataSet>
      <sheetData sheetId="0" refreshError="1">
        <row r="7">
          <cell r="B7" t="str">
            <v>AA.1112</v>
          </cell>
        </row>
        <row r="574">
          <cell r="A574" t="str">
            <v>C2141</v>
          </cell>
          <cell r="B574" t="str">
            <v>HA.1110</v>
          </cell>
          <cell r="C574" t="str">
            <v>HA.1111</v>
          </cell>
          <cell r="D574" t="str">
            <v>V÷a BT SX b»ng m¸y trén - ®æ b»ng thñ c«ng, BT lãt mãng ChiÒu réng &lt;=250cm, V÷a m¸c 100, §¸ 4x6</v>
          </cell>
          <cell r="E574" t="str">
            <v>m3</v>
          </cell>
          <cell r="F574">
            <v>255882</v>
          </cell>
          <cell r="G574">
            <v>20481</v>
          </cell>
          <cell r="H574">
            <v>12041</v>
          </cell>
        </row>
      </sheetData>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Gi¸ tñ bç"/>
      <sheetName val="1002__0"/>
      <sheetName val="TT0 "/>
      <sheetName val="Bó,DZ0,4"/>
      <sheetName val="Phan Tien Xean Son&quot;La"/>
      <sheetName val="Ch"/>
      <sheetName val="Phan Tien2"/>
      <sheetName val="PNT-QUOT-#3"/>
      <sheetName val="COAT&amp;WRAP-QIOT-#3"/>
      <sheetName val="dtxl"/>
      <sheetName val="BKBANRA"/>
      <sheetName val="BKMUAVAO"/>
      <sheetName val="DLBCKT"/>
      <sheetName val="#REF"/>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CTV_Di_dong"/>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DTDZ35"/>
      <sheetName val="T_x0014_DZ04"/>
      <sheetName val="DH-QT"/>
      <sheetName val="Co gioi% Nam Mu"/>
      <sheetName val="_x0001_nca BV"/>
      <sheetName val="_x0002_ao ve Son La"/>
      <sheetName val="Ky Thua4 Nam Mu"/>
      <sheetName val="CD_x0016_"/>
      <sheetName val="CD1!"/>
      <sheetName val="C@12"/>
      <sheetName val="_x0000__x0000__x0000__x0000__x0000__x0000__x0000__x0000_"/>
      <sheetName val="7 THAI NGUYEN"/>
      <sheetName val="Phan Tien2??n Son&quot;La"/>
      <sheetName val="Phan Tien2__n Son&quot;La"/>
      <sheetName val="Hµ Néi"/>
      <sheetName val="_x0014_T04"/>
      <sheetName val="VCVlieu"/>
      <sheetName val="dg-VTu"/>
      <sheetName val="GO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
      <sheetName val="ToDien_Nam_"/>
      <sheetName val="KKKKKKKK"/>
      <sheetName val="SV_supporting info"/>
      <sheetName val="SV-supporting info"/>
      <sheetName val="DTCT-tuyen chinh"/>
      <sheetName val="tu"/>
      <sheetName val="________"/>
      <sheetName val="727"/>
      <sheetName val="dongia"/>
      <sheetName val="THVT"/>
      <sheetName val="PTDM"/>
      <sheetName val="KB"/>
      <sheetName val="DZ 0.4"/>
      <sheetName val="BC NHANH 01"/>
      <sheetName val="GVL-NC-M"/>
      <sheetName val="BT-_DZ3_"/>
      <sheetName val="BT_-_cto_x000b__x0000__x0000_Gia_MBA_(2)_x0009__x0000__x0000_Gi¸_tñ"/>
      <sheetName val="BT_-_cto_x000b_"/>
      <sheetName val="BT_,TBA"/>
      <sheetName val="_x0018_C"/>
      <sheetName val="DTCT-TPhuoc"/>
      <sheetName val="HE SO"/>
      <sheetName val="BT_-_cto_x000b__x0000__x0000_Gia_MBA_(2) _x0000__x0000_Gi¸_t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Ctinh 10kV"/>
      <sheetName val="TT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 val="TONG HOP VL_NC"/>
      <sheetName val="CHITIET VL-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BETON"/>
      <sheetName val="DON_GIA"/>
      <sheetName val="TONGKE1P_(2)"/>
      <sheetName val="VC_DD1PHA_"/>
      <sheetName val="t-h_TT1P_(2)"/>
      <sheetName val="TDTKP_(2)"/>
      <sheetName val="CHITIET_VL-NC-TT1p"/>
      <sheetName val="t-h_TT3P"/>
      <sheetName val="CHITIET_VL-NC-DDTT3PHA__(2)"/>
      <sheetName val="TONG_HOP_VL-NC"/>
      <sheetName val="VC_DD3PHA_"/>
      <sheetName val="CHITIET_VL-NC-TT1p_(2)"/>
      <sheetName val="Sheet2_(2)"/>
      <sheetName val="CHITIET_VL-NC-DDTT3PHA_"/>
      <sheetName val="CHITIET_VL_NC_TT1p"/>
      <sheetName val="DON_GIA1"/>
      <sheetName val="TONGKE1P_(2)1"/>
      <sheetName val="VC_DD1PHA_1"/>
      <sheetName val="t-h_TT1P_(2)1"/>
      <sheetName val="TDTKP_(2)1"/>
      <sheetName val="CHITIET_VL-NC-TT1p1"/>
      <sheetName val="t-h_TT3P1"/>
      <sheetName val="CHITIET_VL-NC-DDTT3PHA__(2)1"/>
      <sheetName val="TONG_HOP_VL-NC1"/>
      <sheetName val="VC_DD3PHA_1"/>
      <sheetName val="CHITIET_VL-NC-TT1p_(2)1"/>
      <sheetName val="Sheet2_(2)1"/>
      <sheetName val="CHITIET_VL-NC-DDTT3PHA_1"/>
      <sheetName val="CHITIET_VL_NC_TT1p1"/>
      <sheetName val="DON_GIA2"/>
      <sheetName val="TONGKE1P_(2)2"/>
      <sheetName val="VC_DD1PHA_2"/>
      <sheetName val="t-h_TT1P_(2)2"/>
      <sheetName val="TDTKP_(2)2"/>
      <sheetName val="CHITIET_VL-NC-TT1p2"/>
      <sheetName val="t-h_TT3P2"/>
      <sheetName val="CHITIET_VL-NC-DDTT3PHA__(2)2"/>
      <sheetName val="TONG_HOP_VL-NC2"/>
      <sheetName val="VC_DD3PHA_2"/>
      <sheetName val="CHITIET_VL-NC-TT1p_(2)2"/>
      <sheetName val="Sheet2_(2)2"/>
      <sheetName val="CHITIET_VL-NC-DDTT3PHA_2"/>
      <sheetName val="CHITIET_VL_NC_TT1p2"/>
      <sheetName val="DON_GIA3"/>
      <sheetName val="TONGKE1P_(2)3"/>
      <sheetName val="VC_DD1PHA_3"/>
      <sheetName val="t-h_TT1P_(2)3"/>
      <sheetName val="TDTKP_(2)3"/>
      <sheetName val="CHITIET_VL-NC-TT1p3"/>
      <sheetName val="t-h_TT3P3"/>
      <sheetName val="CHITIET_VL-NC-DDTT3PHA__(2)3"/>
      <sheetName val="TONG_HOP_VL-NC3"/>
      <sheetName val="VC_DD3PHA_3"/>
      <sheetName val="CHITIET_VL-NC-TT1p_(2)3"/>
      <sheetName val="Sheet2_(2)3"/>
      <sheetName val="CHITIET_VL-NC-DDTT3PHA_3"/>
      <sheetName val="CHITIET_VL_NC_TT1p3"/>
      <sheetName val="DON_GIA4"/>
      <sheetName val="TONGKE1P_(2)4"/>
      <sheetName val="VC_DD1PHA_4"/>
      <sheetName val="t-h_TT1P_(2)4"/>
      <sheetName val="TDTKP_(2)4"/>
      <sheetName val="CHITIET_VL-NC-TT1p4"/>
      <sheetName val="t-h_TT3P4"/>
      <sheetName val="CHITIET_VL-NC-DDTT3PHA__(2)4"/>
      <sheetName val="TONG_HOP_VL-NC4"/>
      <sheetName val="VC_DD3PHA_4"/>
      <sheetName val="CHITIET_VL-NC-TT1p_(2)4"/>
      <sheetName val="Sheet2_(2)4"/>
      <sheetName val="CHITIET_VL-NC-DDTT3PHA_4"/>
      <sheetName val="CHITIET_VL_NC_TT1p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G7">
            <v>1.3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giathanh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KH-Q1,Q2,01"/>
      <sheetName val="1"/>
      <sheetName val="Rheet30"/>
      <sheetName val="KL_dak_Lap_dat"/>
      <sheetName val="KL_cot[thep"/>
      <sheetName val="THXM-tr"/>
      <sheetName val="pp3x!"/>
      <sheetName val="CL17_x0000_7"/>
      <sheetName val="Tong_GT_khac_Pbo_v!n_GT"/>
      <sheetName val="Don_giaíCTC"/>
      <sheetName val="DATA"/>
      <sheetName val="Summary"/>
      <sheetName val="Khoi luong"/>
      <sheetName val="vtôiuhoi"/>
      <sheetName val="K,DTt5-6"/>
      <sheetName val="K,DTt7-11"/>
      <sheetName val="K,DTt5-6 (2)"/>
      <sheetName val="K,DTt7-11 (2)"/>
      <sheetName val="BIA HUD_x0001_ LON"/>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28&quot;8"/>
      <sheetName val="tbam3x25"/>
      <sheetName val="`p1p"/>
      <sheetName val="BAOGIATHANG"/>
      <sheetName val="DAODAT"/>
      <sheetName val="vanchuyen TC"/>
      <sheetName val="桃彩楴瑥损瑯灟慨_x0012_䌀楨瑥瑟湩彨潤"/>
      <sheetName val="Tinh_CT__x0003__x0000_o_dat"/>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၃hi_tiet_cot_pha"/>
      <sheetName val="ctdg"/>
      <sheetName val="Vat tu"/>
      <sheetName val="Tinh_CT_dao_dat_Lue"/>
      <sheetName val="dtxl"/>
      <sheetName val="DANHPHAP"/>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VL_NC_?_XL_khac"/>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TH MUONG_x0007__x0000__x0000_Sheet24_x0007__x0000__x0000_heet25_x0007__x0000__x0000_"/>
      <sheetName val="Manh???_x0000_?"/>
      <sheetName val="Manh?"/>
      <sheetName val="Manh԰"/>
      <sheetName val="S-SKTM"/>
      <sheetName val="S-BDMTK"/>
      <sheetName val="SQTM"/>
      <sheetName val="SNKTT"/>
      <sheetName val="BCDTKKT"/>
      <sheetName val="BCKQHDKD"/>
      <sheetName val="TGTGTDKT"/>
      <sheetName val="SOCAI"/>
      <sheetName val="[Gia_$hau.xls_x0005_CL6463"/>
      <sheetName val="THANG 4"/>
      <sheetName val="Sheet17"/>
      <sheetName val="Sheet8"/>
      <sheetName val="Sheet9"/>
      <sheetName val="Sheet10"/>
      <sheetName val="Sheet11"/>
      <sheetName val="Sheet12"/>
      <sheetName val="Sheet13"/>
      <sheetName val="Sheet14"/>
      <sheetName val="Sheet15"/>
      <sheetName val="Sheet16"/>
      <sheetName val="h"/>
      <sheetName val="DONGIA"/>
      <sheetName val="TTVanChuyen"/>
      <sheetName val="NEW-PANEL"/>
      <sheetName val="thang 1"/>
      <sheetName val="THANG 3"/>
      <sheetName val="DGXDCB_DD"/>
      <sheetName val="DG CANTHO"/>
      <sheetName val="Dutoan KL"/>
      <sheetName val="PT VATTU"/>
      <sheetName val="bia"/>
      <sheetName val="TH "/>
      <sheetName val="van chuyen"/>
      <sheetName val="KL"/>
      <sheetName val="Phan-Tich"/>
      <sheetName val="20000000"/>
      <sheetName val="30000000"/>
      <sheetName val="Cty"/>
      <sheetName val="Trả nợ"/>
      <sheetName val="Nhập"/>
      <sheetName val="K.Toan"/>
      <sheetName val="KTNXT"/>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khung ten TD"/>
      <sheetName val="k,dd1"/>
      <sheetName val="Soî"/>
      <sheetName val="DS-nop"/>
      <sheetName val="DS-nop T12.03"/>
      <sheetName val="DS nop quý IV"/>
      <sheetName val="DS nop quý IV.04"/>
      <sheetName val="DSnop quý III.04"/>
      <sheetName val="DSnop quý II.04"/>
      <sheetName val="DSnop quý I.04"/>
      <sheetName val="DS-nop T11.03"/>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1"/>
      <sheetName val="PTT1"/>
      <sheetName val="pT12"/>
      <sheetName val="Sua"/>
      <sheetName val="TT661"/>
      <sheetName val="T661-2"/>
      <sheetName val="T661"/>
      <sheetName val="Tiepdia"/>
      <sheetName val="TT1924"/>
      <sheetName val="Lai lo 05"/>
      <sheetName val="????????_x0012_???????"/>
      <sheetName val="bdkdt"/>
      <sheetName val="DGchitiet "/>
      <sheetName val="YEM O_x0014_O 1100-20"/>
      <sheetName val="Tinh_CT__x0003_"/>
      <sheetName val="ManhԀ???Ȁ"/>
    </sheetNames>
    <sheetDataSet>
      <sheetData sheetId="0" refreshError="1">
        <row r="6">
          <cell r="C6">
            <v>1.5644349070100143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149-2"/>
      <sheetName val="Tonf hop du toan"/>
      <sheetName val="#REF"/>
      <sheetName val="Sheet1"/>
      <sheetName val="Sheet2"/>
      <sheetName val="Sheet3"/>
      <sheetName val="Data"/>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Xuly 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TTDZ22"/>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6호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7"/>
    </sheetNames>
    <sheetDataSet>
      <sheetData sheetId="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MTO REV_2_ARMOR_"/>
      <sheetName val="phuluc1"/>
      <sheetName val="Trung the 1 pha "/>
      <sheetName val="Trung the 3 pha"/>
      <sheetName val="Ha the"/>
      <sheetName val="DG"/>
      <sheetName val="Gia thanh chuoi su"/>
      <sheetName val="Tiep dia"/>
      <sheetName val="Don gia vung III-Can Tho"/>
      <sheetName val="NKC"/>
      <sheetName val="BTH"/>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bang tien luong"/>
      <sheetName val="GVL"/>
      <sheetName val="ChiTietDZ"/>
      <sheetName val="VuaBT"/>
      <sheetName val="dg-VTu"/>
      <sheetName val="1670SM2"/>
      <sheetName val="giathanh1"/>
      <sheetName val="HESO"/>
      <sheetName val="GIALAPDT"/>
      <sheetName val="Dinh nghia"/>
      <sheetName val="dtxl"/>
      <sheetName val="Kh_Hang"/>
      <sheetName val="phulucR"/>
      <sheetName val="TONGKE3p"/>
      <sheetName val="CHITIET VL-NC"/>
      <sheetName val="BETON"/>
      <sheetName val="CDTK"/>
      <sheetName val="PTD"/>
      <sheetName val="Du_lieu"/>
      <sheetName val="Bang tra"/>
      <sheetName val="5%"/>
      <sheetName val="5-10 "/>
      <sheetName val="DT_XL"/>
      <sheetName val="PP1PXDM"/>
      <sheetName val="PP3PXDM"/>
      <sheetName val="DON GIA CAN THO"/>
      <sheetName val="TONG HOP T9"/>
      <sheetName val="CHITIET VL-NC-TT1p"/>
      <sheetName val="Giathang"/>
      <sheetName val="46m x 120m"/>
      <sheetName val="TH VL, NC, DDHT Thanhphuoc"/>
      <sheetName val="khung ten TD"/>
      <sheetName val="tOAN DON VI"/>
      <sheetName val="NHA VE SINH CN"/>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TONG_HOP_VL-NC1"/>
      <sheetName val="Don_gia_vung_III1"/>
      <sheetName val="MTO_REV_2(ARMOR)1"/>
      <sheetName val="MTO_REV_2_ARMOR_1"/>
      <sheetName val="Trung_the_1_pha_1"/>
      <sheetName val="Trung_the_3_pha1"/>
      <sheetName val="Ha_the1"/>
      <sheetName val="Gia_thanh_chuoi_su1"/>
      <sheetName val="Tiep_dia1"/>
      <sheetName val="Don_gia_vung_III-Can_Tho1"/>
      <sheetName val="Dinh_nghia1"/>
      <sheetName val="CHITIET_VL-NC"/>
      <sheetName val="5-10_"/>
      <sheetName val="bang_tien_luong"/>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TONG_HOP_VL-NC2"/>
      <sheetName val="Don_gia_vung_III2"/>
      <sheetName val="MTO_REV_2(ARMOR)2"/>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TONG_HOP_VL-NC3"/>
      <sheetName val="Don_gia_vung_III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GRAND REKAP"/>
      <sheetName val="pp1p"/>
      <sheetName val="pp3p "/>
      <sheetName val="ppht"/>
      <sheetName val="Data"/>
      <sheetName val="KH-CHI-B"/>
      <sheetName val="Ngay"/>
      <sheetName val="Co. Code"/>
      <sheetName val="Dongia"/>
      <sheetName val="GRAND_REKAP"/>
      <sheetName val="Cong trinh"/>
      <sheetName val="Ked"/>
      <sheetName val="Bill of Qty MEP"/>
      <sheetName val="DANHPHAP"/>
      <sheetName val="LKVL-CK-HT-GD1"/>
      <sheetName val="TONGKE-HT"/>
      <sheetName val="DS BO SUNG"/>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TMin`"/>
      <sheetName val="TONG HOP"/>
      <sheetName val="TONG_HOP"/>
      <sheetName val="부하LOAD"/>
      <sheetName val="Kg.M"/>
      <sheetName val="BCDCT"/>
      <sheetName val="DM 56"/>
      <sheetName val="Abutment"/>
      <sheetName val="_x0000__x0000__x0000__x0000__x0000__x0000__x0000__x0000_"/>
      <sheetName val="REGION"/>
      <sheetName val="OFFGRID"/>
      <sheetName val="DGIA"/>
      <sheetName val="HDDAU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0">
          <cell r="Q40">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F1006">
            <v>0</v>
          </cell>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7">
          <cell r="F2077"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6">
          <cell r="F2126"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Lieu"/>
      <sheetName val="THDZ"/>
      <sheetName val="ThongSo"/>
      <sheetName val="DGTH"/>
      <sheetName val="PLCT"/>
      <sheetName val="VuaBT"/>
      <sheetName val="ChiTietDZ"/>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VTDien"/>
      <sheetName val="ptvt"/>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KL-CONG"/>
      <sheetName val="MHSCT"/>
      <sheetName val="KL-THO"/>
      <sheetName val="THNDK"/>
      <sheetName val="gia"/>
      <sheetName val="_REF"/>
      <sheetName val="Tiepdia"/>
      <sheetName val="Dutoan KL"/>
      <sheetName val="PT VATTU"/>
      <sheetName val="otom"/>
      <sheetName val="dg-VTu"/>
      <sheetName val="Kh_Hang"/>
      <sheetName val="CDTK"/>
      <sheetName val="Du_lieu"/>
      <sheetName val="BETON"/>
      <sheetName val="KHSX"/>
      <sheetName val="Bang tra"/>
      <sheetName val="TIEP KHACH"/>
      <sheetName val="phuluc1"/>
      <sheetName val=""/>
      <sheetName val="CHITIET VL-NCHT1 (2)"/>
      <sheetName val="TONG HOP T9"/>
      <sheetName val="Bia"/>
      <sheetName val="TH VL, NC, DDHT Thanhphuoc"/>
      <sheetName val="DG-LAP6"/>
      <sheetName val="KL_THO"/>
      <sheetName val="Gia_Du_Thau_"/>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Gia_Du_Thau_1"/>
      <sheetName val="Dutoan_KL"/>
      <sheetName val="PT_VATTU"/>
      <sheetName val="Bang_tra"/>
      <sheetName val="TIEP_KHACH"/>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2"/>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kecot"/>
      <sheetName val="vankhuon"/>
      <sheetName val="DON GIA CAN THO"/>
      <sheetName val="phulucR"/>
      <sheetName val="CHITIET VL-NC"/>
      <sheetName val="Ngay"/>
      <sheetName val="VatHieu"/>
      <sheetName val="lam-moi"/>
      <sheetName val="thao-go"/>
      <sheetName val="KHOILUONGCONGTRINHCHINH"/>
      <sheetName val="GRAND REKAP"/>
      <sheetName val="KLR"/>
      <sheetName val="C.T.T.H"/>
      <sheetName val="khoiluong"/>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t_ke_22"/>
      <sheetName val="DG"/>
      <sheetName val="NKC"/>
      <sheetName val="MOTOR"/>
      <sheetName val="DM.ChiPhi"/>
      <sheetName val="Data"/>
      <sheetName val="KLuong"/>
      <sheetName val="DGSR"/>
      <sheetName val="dghn"/>
      <sheetName val="chitimc"/>
      <sheetName val="KL"/>
      <sheetName val="SToan-KL2"/>
    </sheetNames>
    <sheetDataSet>
      <sheetData sheetId="0" refreshError="1"/>
      <sheetData sheetId="1" refreshError="1"/>
      <sheetData sheetId="2" refreshError="1"/>
      <sheetData sheetId="3" refreshError="1"/>
      <sheetData sheetId="4" refreshError="1"/>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giathanh1"/>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K LUONG duong dby"/>
      <sheetName val="VL-NC TZ0,4"/>
      <sheetName val="sat"/>
      <sheetName val="ptvt"/>
      <sheetName val="TONGHOP"/>
      <sheetName val="ChiTietDZ"/>
      <sheetName val="VuaBT"/>
      <sheetName val="BQ"/>
      <sheetName val="ctdg"/>
      <sheetName val="DM 56"/>
      <sheetName val="Gia VL"/>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LKVL-CK-HT-GD1"/>
      <sheetName val="TONGKE-HT"/>
      <sheetName val="ThongSo"/>
      <sheetName val="gia vt,nc,may"/>
      <sheetName val="TienLuong"/>
      <sheetName val="QHDH-PAII"/>
      <sheetName val="Trung the 1 pha "/>
      <sheetName val="Trung the 3 pha"/>
      <sheetName val="Ha the"/>
      <sheetName val="CT THAO D၏"/>
      <sheetName val="0000000ူ"/>
      <sheetName val="Khung t"/>
      <sheetName val="[KHUTEN.XLSၝdienthoai"/>
      <sheetName val="t聩endien"/>
      <sheetName val=""/>
      <sheetName val="vankhuon"/>
      <sheetName val="DG-Don vi"/>
      <sheetName val="Kind of Service"/>
      <sheetName val="2004 Labor"/>
      <sheetName val="Service Coming"/>
      <sheetName val="chitimc"/>
      <sheetName val="Dongia"/>
      <sheetName val="KHUTEN"/>
      <sheetName val="dg-VTu"/>
      <sheetName val="BETO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_KHUTEN.XLSၝdienthoai"/>
      <sheetName val="PhaDoMong"/>
      <sheetName val="coctuatrenda"/>
      <sheetName val="ptvt-dg"/>
      <sheetName val="Sheet_x0016_"/>
      <sheetName val="Sheet1&quot;"/>
      <sheetName val="Sheet1_x0014_"/>
      <sheetName val="DGKS"/>
      <sheetName val="CTdongia"/>
      <sheetName val="Don gia"/>
      <sheetName val="gvl"/>
      <sheetName val="KH-Q1,Q2,01"/>
      <sheetName val="LKVL_CK_HT_GD1"/>
      <sheetName val="TONGKE_HT"/>
      <sheetName val="KH moi"/>
      <sheetName val="t_ke_22"/>
      <sheetName val="Sheet_x005f_x0016_"/>
      <sheetName val="Sheet1_x005f_x0014_"/>
      <sheetName val="kecot"/>
      <sheetName val="Bang tra"/>
      <sheetName val="MHSCT"/>
      <sheetName val="khung ten HC Hoa_x0000_Khanh"/>
      <sheetName val="KKKKKKKK"/>
      <sheetName val="khung ten HC HOAY NHON"/>
      <sheetName val="CHITIET"/>
      <sheetName val="lam-moi"/>
      <sheetName val="thao-go"/>
      <sheetName val="VL"/>
      <sheetName val="00а00000"/>
      <sheetName val="Go_x000d_ne"/>
      <sheetName val="Go_x000a_ne"/>
      <sheetName val="HSLUONGTHO"/>
      <sheetName val="khung ten HC Hoa"/>
      <sheetName val="phuluc1"/>
      <sheetName val="TONG HOP VL_NC"/>
      <sheetName val="Sum"/>
      <sheetName val="input"/>
      <sheetName val="thop"/>
      <sheetName val="Inpanel"/>
      <sheetName val="Interior Trim"/>
      <sheetName val="REGION"/>
      <sheetName val="OFFGRID"/>
      <sheetName val="TLCong"/>
      <sheetName val="_x0000__x0000__x0000__x0000__x0000__x0000__x0000__x0000_"/>
      <sheetName val="CAPDAT"/>
      <sheetName val="COT LAM MOI"/>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refreshError="1"/>
      <sheetData sheetId="213" refreshError="1"/>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67"/>
      <sheetName val="XL4Poppy"/>
      <sheetName val="T.GIANG"/>
      <sheetName val="TTDZ22"/>
      <sheetName val="THCT"/>
      <sheetName val="THDZ0,4"/>
      <sheetName val="TH DZ35"/>
      <sheetName val="THTram"/>
      <sheetName val="DG vat tu"/>
      <sheetName val="T.So_chung"/>
      <sheetName val="INDOICHIEU"/>
      <sheetName val="Sheet1"/>
      <sheetName val="khung ten TD"/>
      <sheetName val="ChiTietDZ"/>
      <sheetName val="VuaBT"/>
      <sheetName val="#REF"/>
      <sheetName val="UP"/>
      <sheetName val="NHAP DU LIEU"/>
      <sheetName val="149-2"/>
      <sheetName val="ESTI."/>
      <sheetName val="DI-ESTI"/>
      <sheetName val="6호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kinh phí XD"/>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8A1"/>
      <sheetName val="XL4Poppy"/>
      <sheetName val="단가"/>
      <sheetName val="Don gia vung III"/>
      <sheetName val="Sheet3"/>
      <sheetName val="VTTBNN-GT"/>
      <sheetName val="KPVC-BD "/>
      <sheetName val="Tram500kV"/>
      <sheetName val="DZ500SongMay-TanDinh"/>
      <sheetName val="DZ500PhuMy-SongMay"/>
      <sheetName val="mong+dakieng"/>
      <sheetName val="cot"/>
      <sheetName val="KL.KC. TYPEA A"/>
      <sheetName val="TH PS tang"/>
      <sheetName val="HeSoTangCao"/>
      <sheetName val="ThuyetMinh"/>
      <sheetName val="diengiai"/>
      <sheetName val="Du toan"/>
      <sheetName val="Phan tich vat tu"/>
      <sheetName val="Tong hop vat tu"/>
      <sheetName val="Gia tri vat tu (2)"/>
      <sheetName val="Gia tri vat tu"/>
      <sheetName val="Chenh lech vat tu"/>
      <sheetName val="Chi phi van chuyen"/>
      <sheetName val="Don gia chi tiet"/>
      <sheetName val="Du thau"/>
      <sheetName val="Tong hop kinh phi"/>
      <sheetName val="Tu van Thiet ke"/>
      <sheetName val="Tien do thi cong"/>
      <sheetName val="Bia Ngoai"/>
      <sheetName val="Bia du toan"/>
      <sheetName val="Tro giup"/>
      <sheetName val="Config"/>
      <sheetName val="kinh ph? XD"/>
      <sheetName val="Mau 18"/>
      <sheetName val="Mau 20b"/>
      <sheetName val="Mau 20c"/>
      <sheetName val="Mau 20d"/>
      <sheetName val="Mau 1"/>
      <sheetName val="Mau 2"/>
      <sheetName val="Mau 3"/>
      <sheetName val="Mau 4"/>
      <sheetName val="Mau 5"/>
      <sheetName val="Mau 6"/>
      <sheetName val="Mau 7"/>
      <sheetName val="Mau 8"/>
      <sheetName val="Mau 9"/>
      <sheetName val="Mau 10"/>
      <sheetName val="Mau 11"/>
      <sheetName val="SCL"/>
      <sheetName val="XDCB nam truoc 1"/>
      <sheetName val="XDCB nam truoc 2"/>
      <sheetName val="KH XDCB"/>
      <sheetName val="KH XDCB 1"/>
      <sheetName val="KL XDCB"/>
      <sheetName val="Vat tu"/>
      <sheetName val="Mau 20a"/>
      <sheetName val="Mau 20e"/>
      <sheetName val="Mau 20f"/>
      <sheetName val="BHLD"/>
      <sheetName val="Lao dong"/>
      <sheetName val="Dienke"/>
      <sheetName val="Quoc Phong"/>
      <sheetName val="vien thong 1"/>
      <sheetName val="vien thong 2"/>
      <sheetName val="00000000"/>
      <sheetName val="10000000"/>
      <sheetName val="DG"/>
      <sheetName val="gvl"/>
      <sheetName val="????"/>
      <sheetName val="BGD-KT-TC"/>
      <sheetName val="LX"/>
      <sheetName val="BAOVE"/>
      <sheetName val="HA NOI"/>
      <sheetName val="Cao su"/>
      <sheetName val="PHONGKD"/>
      <sheetName val="BDHCSU"/>
      <sheetName val="BDHBD"/>
      <sheetName val="CN CK"/>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B_THCPVLC"/>
      <sheetName val="CodeConvert"/>
      <sheetName val="Data1"/>
      <sheetName val="Data2"/>
      <sheetName val="CodeUtilities"/>
      <sheetName val="DMNC_QLXD"/>
      <sheetName val="DGMOI"/>
      <sheetName val="DMNC"/>
      <sheetName val="DSMCT"/>
      <sheetName val="CTMTP"/>
      <sheetName val="CTMCT"/>
      <sheetName val="DSMTP"/>
      <sheetName val="NHOMIN"/>
      <sheetName val="luongKy1"/>
      <sheetName val="luongKy2"/>
      <sheetName val="phu cap"/>
      <sheetName val="Comtrua"/>
      <sheetName val="Thuong Le"/>
      <sheetName val="P.luong (k1)"/>
      <sheetName val="P.luong (k2)"/>
      <sheetName val="Sheet6"/>
      <sheetName val="Sheet7"/>
      <sheetName val="Sheet8"/>
      <sheetName val="Sheet9"/>
      <sheetName val="Sheet10"/>
      <sheetName val="Sheet11"/>
      <sheetName val="Sheet12"/>
      <sheetName val="Sheet13"/>
      <sheetName val="Sheet14"/>
      <sheetName val="Sheet15"/>
      <sheetName val="Sheet16"/>
      <sheetName val="xxxxxxxx"/>
      <sheetName val="Recovered_Sheet1"/>
      <sheetName val="XXXXXXX1"/>
      <sheetName val="XXXXXXX0"/>
      <sheetName val="XXXXXXX2"/>
      <sheetName val="XXXXXXX3"/>
      <sheetName val="kinh phي XD"/>
      <sheetName val="TRAM"/>
      <sheetName val="CodeHeso"/>
      <sheetName val="N_CHUNG"/>
      <sheetName val="N_TKP"/>
      <sheetName val="D_SLMCT"/>
      <sheetName val="D_SLMTP"/>
      <sheetName val="D_SLVTNC(DT)"/>
      <sheetName val="D_SLVTNC(TK)"/>
      <sheetName val="B_PBTTT"/>
      <sheetName val="B_PBTHT"/>
      <sheetName val="B_KKLXL"/>
      <sheetName val="B_PBTTH"/>
      <sheetName val="B_PBTTT2"/>
      <sheetName val="B_PBTHT2"/>
      <sheetName val="B_KKLXL2"/>
      <sheetName val="B_PTMCT"/>
      <sheetName val="B_THDT (TT05)"/>
      <sheetName val="B_THCPXD(TT05)"/>
      <sheetName val="B_CPK(KHCB)"/>
      <sheetName val="THCPTB (TT05)"/>
      <sheetName val="B_THDTCPXDVT"/>
      <sheetName val="BDTCPXD-TB"/>
      <sheetName val="B_THCPTB"/>
      <sheetName val="B_THCPK"/>
      <sheetName val="D_THCP"/>
      <sheetName val="D_VCBD"/>
      <sheetName val="B_THCPVLNC-MTC(TT03)"/>
      <sheetName val="B_PTVTNC"/>
      <sheetName val="B_THVTNC"/>
      <sheetName val="B_THCPTB-NC-MTC(TT04)"/>
      <sheetName val="B_CPVCDD"/>
      <sheetName val="B_KLVCBD"/>
      <sheetName val="B_VTTBHC(VAT)"/>
      <sheetName val="B_THVTTBHC(VAT)"/>
      <sheetName val="B_VTTBTH"/>
      <sheetName val="TEMP6"/>
      <sheetName val="B_VTTB"/>
      <sheetName val="B_THKP(KHCB)"/>
      <sheetName val="TEMP1"/>
      <sheetName val="TEMP2"/>
      <sheetName val="TEMP3"/>
      <sheetName val="TEMP4"/>
      <sheetName val="TEMP5"/>
      <sheetName val="kinh ph?XD"/>
      <sheetName val="bia"/>
      <sheetName val="bialot"/>
      <sheetName val="TRBANG"/>
      <sheetName val="cptk (3)"/>
      <sheetName val="chitimc"/>
      <sheetName val="My Dung 1"/>
      <sheetName val="kinh ph_ XD"/>
      <sheetName val="____"/>
      <sheetName val="kinh ph_XD"/>
      <sheetName val="DGchitiet "/>
      <sheetName val="uniBase"/>
      <sheetName val="vniBase"/>
      <sheetName val="abcBase"/>
      <sheetName val="TD1"/>
      <sheetName val="TD2"/>
      <sheetName val="THKL"/>
      <sheetName val="PT"/>
      <sheetName val="THVT"/>
      <sheetName val="KP2"/>
      <sheetName val="BGVC"/>
      <sheetName val="KL"/>
      <sheetName val="VL+T"/>
      <sheetName val="THKP"/>
      <sheetName val="KP1"/>
      <sheetName val="DGVC"/>
      <sheetName val="TC"/>
      <sheetName val="T11"/>
      <sheetName val="BA TRI 11"/>
      <sheetName val="T12"/>
      <sheetName val="BA TRI 12"/>
      <sheetName val="BA TRI 01"/>
      <sheetName val="T1"/>
      <sheetName val="GIAI TRINH T01"/>
      <sheetName val="GIAI TRINH T02"/>
      <sheetName val="BA TRI 02"/>
      <sheetName val="T2"/>
      <sheetName val="Tong hop kinh phi (2)"/>
      <sheetName val="0000000"/>
      <sheetName val="1000000"/>
      <sheetName val="2000000"/>
      <sheetName val="3000000"/>
      <sheetName val="4000000"/>
      <sheetName val="5000000"/>
      <sheetName val="6000000"/>
      <sheetName val="7000000"/>
      <sheetName val="8000000"/>
      <sheetName val="20000000"/>
      <sheetName val="nlieu"/>
      <sheetName val="Tong hop danh muc (BCQI)"/>
      <sheetName val="BC. SKH - DT bieu 3"/>
      <sheetName val="BC. SKH - DT bieu 2"/>
      <sheetName val="BC. SKH - DT bieu 1"/>
      <sheetName val="Tong hop nguon"/>
      <sheetName val="Tong hop danh muc"/>
      <sheetName val="XXXXXXXXXXXX"/>
      <sheetName val="XXXXXXXXXXX0"/>
      <sheetName val="TIM NHANH"/>
      <sheetName val="Muc luc tra cuu"/>
      <sheetName val="TCVN, IEC,TCXD"/>
      <sheetName val="Sach tham khao"/>
      <sheetName val="DON GIA CAC TỈNH "/>
      <sheetName val="TONG HOP"/>
      <sheetName val="20 x 3,4"/>
      <sheetName val="25 x 2,0"/>
      <sheetName val="25 x 3,4"/>
      <sheetName val="30 x 3,4"/>
      <sheetName val="25 x 3,0"/>
      <sheetName val="25 x 3,5"/>
      <sheetName val="35 x 3,9"/>
      <sheetName val="35 x 2,0"/>
      <sheetName val="35 x 4,0"/>
      <sheetName val="35 x 3,3"/>
      <sheetName val="30 x 3,0"/>
      <sheetName val="25 x 3,3"/>
      <sheetName val="kinh ph¡§? "/>
      <sheetName val="Sum "/>
      <sheetName val="Fit"/>
      <sheetName val="Kluong1"/>
      <sheetName val="fur"/>
      <sheetName val="M&amp;E"/>
      <sheetName val="M&amp;E (2)"/>
      <sheetName val="Dinh nghia"/>
      <sheetName val="tra-vat-lieu"/>
      <sheetName val="01A TNDN"/>
      <sheetName val="214"/>
      <sheetName val="334  "/>
      <sheetName val="SOCAI"/>
      <sheetName val="DKCT"/>
      <sheetName val="PS"/>
      <sheetName val="CTGS"/>
      <sheetName val="111"/>
      <sheetName val="T"/>
      <sheetName val="C"/>
      <sheetName val="MS"/>
      <sheetName val="1"/>
      <sheetName val="2"/>
      <sheetName val="3"/>
      <sheetName val="156"/>
      <sheetName val="156NK"/>
      <sheetName val="HD(t9)"/>
      <sheetName val="TK"/>
      <sheetName val="hd(q3)"/>
      <sheetName val="HDKT"/>
      <sheetName val="000000000000"/>
      <sheetName val="100000000000"/>
      <sheetName val="200000000000"/>
      <sheetName val="300000000000"/>
      <sheetName val="400000000000"/>
      <sheetName val="HD(t8)"/>
      <sheetName val="hd(q2)"/>
      <sheetName val="HD(t10)"/>
      <sheetName val="kinh ph¡§_ "/>
      <sheetName val="ChiTietDZ"/>
      <sheetName val="VuaBT"/>
      <sheetName val="TienLuong"/>
      <sheetName val="??"/>
      <sheetName val="__"/>
      <sheetName val="Km276 - Km277"/>
      <sheetName val="RGF list-2009"/>
      <sheetName val="TOC"/>
      <sheetName val="Recall inform"/>
      <sheetName val="TNHC"/>
      <sheetName val="tra_vat_lieu"/>
      <sheetName val="_x0000_Ɉ_x0000__x0000_ᮟ䢁5ቓ_x0000__x0000_6_x0000_Ɇ_x0000_3ű֟ै_x0001_ŷ႟ঀ5ቔ_x0000__x0000__x0000_溟⢁"/>
      <sheetName val="REGORIAN_x0000_ր_x0000__x0002__x0009_GREGORIAN_x0000__x0005_HIJRI_x0000_哌"/>
      <sheetName val="Khoach 15"/>
      <sheetName val="REGORIAN"/>
      <sheetName val="?Ɉ??ᮟ䢁5ቓ??6?Ɇ?3ű֟ै_x0001_ŷ႟ঀ5ቔ???溟⢁"/>
      <sheetName val="REGORIAN?ր?_x0002__x0009_GREGORIAN?_x0005_HIJRI?哌"/>
      <sheetName val="REGORIAN_x0000_ր_x0000__x0002_ GREGORIAN_x0000__x0005_HIJRI_x0000_哌"/>
      <sheetName val="_x0000__x0000__x0000__x0000_"/>
      <sheetName val="LEGEND"/>
      <sheetName val="REGORIAN?ր?_x0002_ GREGORIAN?_x0005_HIJRI?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E11">
            <v>48461305.249877535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DON GIA"/>
      <sheetName val="TONGKE3p"/>
      <sheetName val="TONGKE1p"/>
      <sheetName val="t-h TT1P (2)"/>
      <sheetName val="TDTKP (2)"/>
      <sheetName val="CHITIET VL-NC-TT1p"/>
      <sheetName val="CHITIET VL_NC_TT1p"/>
      <sheetName val="kinh phí XD"/>
      <sheetName val="M 67"/>
    </sheetNames>
    <sheetDataSet>
      <sheetData sheetId="0" refreshError="1"/>
      <sheetData sheetId="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HT"/>
      <sheetName val="CHITIET VL-NCHT1 (2)"/>
      <sheetName val="CHITIET VL-NC-TT1p"/>
      <sheetName val="kinh phí X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sheetName val="TDTKP1"/>
      <sheetName val="CHITIET VL-NC-TT -1p"/>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 val="CHITIET VL-NC-TT-3p"/>
      <sheetName val="HT"/>
      <sheetName val="CHITIET VL-NC-TT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 TRAM"/>
      <sheetName val="DON GIA"/>
      <sheetName val="Gia thanh 1m3 beton"/>
      <sheetName val="VLP gia cong cot thep"/>
      <sheetName val="GT DV CONG TAC (2)"/>
      <sheetName val="Bang chi tiet VL,NC,MTC"/>
      <sheetName val="Bieu gia tien chuoi phu kien"/>
      <sheetName val="CHITIET VL-NC-TT-3p"/>
      <sheetName val="CHITIET VL-NC-TT -1p"/>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DTKP1"/>
      <sheetName val="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luc2"/>
      <sheetName val="phuluc1"/>
      <sheetName val="t-h dau noi"/>
      <sheetName val="t-h dau noi (2)"/>
      <sheetName val="TONG HOP VL-NC"/>
      <sheetName val="DON GIA"/>
      <sheetName val="tkp"/>
      <sheetName val="vl-nc-mtc-nhanhre"/>
      <sheetName val="LKVT (3)"/>
      <sheetName val="CHITIET VL-NC (2)"/>
      <sheetName val="CHITIET VL-NC"/>
      <sheetName val="TONG HOP VL-NC (2)"/>
      <sheetName val="TDTKP"/>
      <sheetName val="TONGKE3p"/>
      <sheetName val="CHITIET VL_NC"/>
      <sheetName val="TONGKE3p "/>
      <sheetName val="t-h_dau_noi"/>
      <sheetName val="t-h_dau_noi_(2)"/>
      <sheetName val="TONG_HOP_VL-NC"/>
      <sheetName val="DON_GIA"/>
      <sheetName val="LKVT_(3)"/>
      <sheetName val="CHITIET_VL-NC_(2)"/>
      <sheetName val="CHITIET_VL-NC"/>
      <sheetName val="TONG_HOP_VL-NC_(2)"/>
      <sheetName val="CHITIET_VL_NC"/>
      <sheetName val="TONGKE3p_"/>
      <sheetName val="t-h_dau_noi1"/>
      <sheetName val="t-h_dau_noi_(2)1"/>
      <sheetName val="TONG_HOP_VL-NC1"/>
      <sheetName val="DON_GIA1"/>
      <sheetName val="LKVT_(3)1"/>
      <sheetName val="CHITIET_VL-NC_(2)1"/>
      <sheetName val="CHITIET_VL-NC1"/>
      <sheetName val="TONG_HOP_VL-NC_(2)1"/>
      <sheetName val="CHITIET_VL_NC1"/>
      <sheetName val="t-h_dau_noi2"/>
      <sheetName val="t-h_dau_noi_(2)2"/>
      <sheetName val="TONG_HOP_VL-NC2"/>
      <sheetName val="DON_GIA2"/>
      <sheetName val="LKVT_(3)2"/>
      <sheetName val="CHITIET_VL-NC_(2)2"/>
      <sheetName val="CHITIET_VL-NC2"/>
      <sheetName val="TONG_HOP_VL-NC_(2)2"/>
      <sheetName val="CHITIET_VL_NC2"/>
      <sheetName val="t-h_dau_noi3"/>
      <sheetName val="t-h_dau_noi_(2)3"/>
      <sheetName val="TONG_HOP_VL-NC3"/>
      <sheetName val="DON_GIA3"/>
      <sheetName val="LKVT_(3)3"/>
      <sheetName val="CHITIET_VL-NC_(2)3"/>
      <sheetName val="CHITIET_VL-NC3"/>
      <sheetName val="TONG_HOP_VL-NC_(2)3"/>
      <sheetName val="CHITIET_VL_NC3"/>
      <sheetName val="CHITIET VL-NC-TT -1p"/>
      <sheetName val="CHITIET VL-NC-TT-3p"/>
    </sheetNames>
    <sheetDataSet>
      <sheetData sheetId="0"/>
      <sheetData sheetId="1"/>
      <sheetData sheetId="2"/>
      <sheetData sheetId="3"/>
      <sheetData sheetId="4"/>
      <sheetData sheetId="5"/>
      <sheetData sheetId="6"/>
      <sheetData sheetId="7"/>
      <sheetData sheetId="8"/>
      <sheetData sheetId="9"/>
      <sheetData sheetId="1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ong_Ket"/>
      <sheetName val="Tien_Luong"/>
      <sheetName val="Gia_VT"/>
      <sheetName val="Vat_Tu"/>
      <sheetName val="Don_Gia"/>
      <sheetName val="Dinh_Muc_VT"/>
      <sheetName val="Van_Chuyen"/>
      <sheetName val="Thong_so"/>
      <sheetName val="Thuyet_Minh"/>
      <sheetName val="Tong_Ket1"/>
      <sheetName val="Tien_Luong1"/>
      <sheetName val="Gia_VT1"/>
      <sheetName val="Vat_Tu1"/>
      <sheetName val="Don_Gia1"/>
      <sheetName val="Dinh_Muc_VT1"/>
      <sheetName val="Van_Chuyen1"/>
      <sheetName val="Thong_so1"/>
      <sheetName val="Thuyet_Minh1"/>
      <sheetName val="Tong_Ket2"/>
      <sheetName val="Tien_Luong2"/>
      <sheetName val="Gia_VT2"/>
      <sheetName val="Vat_Tu2"/>
      <sheetName val="Don_Gia2"/>
      <sheetName val="Dinh_Muc_VT2"/>
      <sheetName val="Van_Chuyen2"/>
      <sheetName val="Thong_so2"/>
      <sheetName val="Thuyet_Minh2"/>
      <sheetName val="Tong_Ket3"/>
      <sheetName val="Tien_Luong3"/>
      <sheetName val="Gia_VT3"/>
      <sheetName val="Vat_Tu3"/>
      <sheetName val="Don_Gia3"/>
      <sheetName val="Dinh_Muc_VT3"/>
      <sheetName val="Van_Chuyen3"/>
      <sheetName val="Thong_so3"/>
      <sheetName val="Thuyet_Minh3"/>
      <sheetName val="CHITIET VL-NC"/>
      <sheetName val="CHITIET VL-NC-TT -1p"/>
      <sheetName val="CHITIET VL-NC-TT-3p"/>
    </sheetNames>
    <sheetDataSet>
      <sheetData sheetId="0" refreshError="1"/>
      <sheetData sheetId="1" refreshError="1"/>
      <sheetData sheetId="2" refreshError="1"/>
      <sheetData sheetId="3" refreshError="1"/>
      <sheetData sheetId="4" refreshError="1"/>
      <sheetData sheetId="5" refreshError="1"/>
      <sheetData sheetId="6" refreshError="1">
        <row r="4">
          <cell r="F4" t="str">
            <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t="str">
            <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t="str">
            <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t="str">
            <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TONGKE3p"/>
      <sheetName val="TDTKP (2)"/>
      <sheetName val="CHITIET VL-NC-TT1p"/>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CHITIET VL-NC-DDTT3PHA "/>
      <sheetName val="TDTKP _2_"/>
      <sheetName val="CHITIET VL_NC_TT1p"/>
      <sheetName val="CHITIET VL_NC_DDTT3PHA "/>
      <sheetName val="TONGKE1P"/>
      <sheetName val="LIST"/>
    </sheetNames>
    <sheetDataSet>
      <sheetData sheetId="0"/>
      <sheetData sheetId="1"/>
      <sheetData sheetId="2" refreshError="1">
        <row r="110">
          <cell r="Y110">
            <v>0</v>
          </cell>
        </row>
      </sheetData>
      <sheetData sheetId="3"/>
      <sheetData sheetId="4" refreshError="1">
        <row r="245">
          <cell r="G245">
            <v>546270.25</v>
          </cell>
        </row>
      </sheetData>
      <sheetData sheetId="5"/>
      <sheetData sheetId="6"/>
      <sheetData sheetId="7"/>
      <sheetData sheetId="8"/>
      <sheetData sheetId="9"/>
      <sheetData sheetId="10"/>
      <sheetData sheetId="11"/>
      <sheetData sheetId="12"/>
      <sheetData sheetId="13"/>
      <sheetData sheetId="14"/>
      <sheetData sheetId="15"/>
      <sheetData sheetId="16" refreshError="1">
        <row r="426">
          <cell r="G426">
            <v>103996.70000000001</v>
          </cell>
        </row>
      </sheetData>
      <sheetData sheetId="17"/>
      <sheetData sheetId="18"/>
      <sheetData sheetId="19"/>
      <sheetData sheetId="20" refreshError="1"/>
      <sheetData sheetId="2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TDTKP (2)"/>
      <sheetName val="TONGKE3p"/>
      <sheetName val="CHITIET VL-NC-DDTT3PHA "/>
      <sheetName val="CHITIET VL-NC-TT1p"/>
      <sheetName val="Dinh Muc VT"/>
      <sheetName val="Tien 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TNHCHINH"/>
      <sheetName val="TDTKP (2)"/>
      <sheetName val="TONGKE3p"/>
      <sheetName val="CHITIET VL-NC-DDTT3PHA "/>
      <sheetName val="CHITIET VL-NC-TT1p"/>
      <sheetName val="TDTKP_(2)"/>
      <sheetName val="CHITIET_VL-NC-DDTT3PHA_"/>
      <sheetName val="CHITIET_VL-NC-TT1p"/>
      <sheetName val="dtxl"/>
    </sheetNames>
    <sheetDataSet>
      <sheetData sheetId="0"/>
      <sheetData sheetId="1" refreshError="1">
        <row r="38">
          <cell r="I38">
            <v>3796545</v>
          </cell>
          <cell r="J38">
            <v>7140136</v>
          </cell>
          <cell r="K38">
            <v>6113655</v>
          </cell>
        </row>
      </sheetData>
      <sheetData sheetId="2" refreshError="1"/>
      <sheetData sheetId="3" refreshError="1"/>
      <sheetData sheetId="4" refreshError="1"/>
      <sheetData sheetId="5" refreshError="1"/>
      <sheetData sheetId="6"/>
      <sheetData sheetId="7"/>
      <sheetData sheetId="8"/>
      <sheetData sheetId="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 val="CHITIET VL-NC-TT1p"/>
      <sheetName val="DON_GIA"/>
      <sheetName val="TONGKE3p_"/>
      <sheetName val="CHITIET_VL-NC-TT"/>
      <sheetName val="TONG_HOP_VL-NC"/>
      <sheetName val="LKVT-TB-TR_"/>
      <sheetName val="LK-BAN_VE_"/>
      <sheetName val="CHITIET_VL-NC-TT1p"/>
      <sheetName val="DON_GIA1"/>
      <sheetName val="TONGKE3p_1"/>
      <sheetName val="CHITIET_VL-NC-TT1"/>
      <sheetName val="TONG_HOP_VL-NC1"/>
      <sheetName val="LKVT-TB-TR_1"/>
      <sheetName val="LK-BAN_VE_1"/>
      <sheetName val="DON_GIA2"/>
      <sheetName val="TONGKE3p_2"/>
      <sheetName val="CHITIET_VL-NC-TT2"/>
      <sheetName val="TONG_HOP_VL-NC2"/>
      <sheetName val="LKVT-TB-TR_2"/>
      <sheetName val="LK-BAN_VE_2"/>
      <sheetName val="DON_GIA3"/>
      <sheetName val="TONGKE3p_3"/>
      <sheetName val="CHITIET_VL-NC-TT3"/>
      <sheetName val="TONG_HOP_VL-NC3"/>
      <sheetName val="LKVT-TB-TR_3"/>
      <sheetName val="LK-BAN_VE_3"/>
      <sheetName val="TNHCHINH"/>
      <sheetName val="dtxl"/>
    </sheetNames>
    <sheetDataSet>
      <sheetData sheetId="0"/>
      <sheetData sheetId="1" refreshError="1">
        <row r="295">
          <cell r="C295">
            <v>9610</v>
          </cell>
          <cell r="T295">
            <v>12</v>
          </cell>
          <cell r="U295">
            <v>9</v>
          </cell>
        </row>
      </sheetData>
      <sheetData sheetId="2"/>
      <sheetData sheetId="3"/>
      <sheetData sheetId="4"/>
      <sheetData sheetId="5"/>
      <sheetData sheetId="6"/>
      <sheetData sheetId="7"/>
      <sheetData sheetId="8"/>
      <sheetData sheetId="9"/>
      <sheetData sheetId="10" refreshError="1">
        <row r="44">
          <cell r="E44" t="e">
            <v>#NAME?</v>
          </cell>
          <cell r="F44" t="e">
            <v>#NAME?</v>
          </cell>
          <cell r="G44">
            <v>2272217561.4542689</v>
          </cell>
        </row>
      </sheetData>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C.TN"/>
      <sheetName val="MSTN"/>
      <sheetName val="Bai 5.1"/>
      <sheetName val="TKP"/>
      <sheetName val="TT_10KV"/>
      <sheetName val="TONGKE3p "/>
      <sheetName val="TDTK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NCHT1 (2)"/>
      <sheetName val="CHITIET VL_NCHT1 _2_"/>
      <sheetName val="CTbe tong"/>
      <sheetName val="CTDZ 0.4+cto"/>
      <sheetName val="TONGKE3p "/>
      <sheetName val="TDTK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CHITIET VL_NC_TT1p"/>
      <sheetName val="tong du toan"/>
      <sheetName val="dongia"/>
      <sheetName val="DON_GIA"/>
      <sheetName val="TONGKE1P_(2)"/>
      <sheetName val="VC_DD1PHA_"/>
      <sheetName val="t-h_TT1P_(2)"/>
      <sheetName val="TDTKP_(2)"/>
      <sheetName val="CHITIET_VL-NC-TT1p"/>
      <sheetName val="CHITIET_VL_NC_TT1p"/>
      <sheetName val="tong_du_toan"/>
      <sheetName val="DON_GIA1"/>
      <sheetName val="TONGKE1P_(2)1"/>
      <sheetName val="VC_DD1PHA_1"/>
      <sheetName val="t-h_TT1P_(2)1"/>
      <sheetName val="TDTKP_(2)1"/>
      <sheetName val="CHITIET_VL-NC-TT1p1"/>
      <sheetName val="CHITIET_VL_NC_TT1p1"/>
      <sheetName val="DON_GIA2"/>
      <sheetName val="TONGKE1P_(2)2"/>
      <sheetName val="VC_DD1PHA_2"/>
      <sheetName val="t-h_TT1P_(2)2"/>
      <sheetName val="TDTKP_(2)2"/>
      <sheetName val="CHITIET_VL-NC-TT1p2"/>
      <sheetName val="CHITIET_VL_NC_TT1p2"/>
      <sheetName val="DON_GIA3"/>
      <sheetName val="TONGKE1P_(2)3"/>
      <sheetName val="VC_DD1PHA_3"/>
      <sheetName val="t-h_TT1P_(2)3"/>
      <sheetName val="TDTKP_(2)3"/>
      <sheetName val="CHITIET_VL-NC-TT1p3"/>
      <sheetName val="CHITIET_VL_NC_TT1p3"/>
      <sheetName val="CHITIET VL-NCHT1 (2)"/>
      <sheetName val="CTbe tong"/>
      <sheetName val="CTDZ 0.4+cto"/>
    </sheetNames>
    <sheetDataSet>
      <sheetData sheetId="0"/>
      <sheetData sheetId="1"/>
      <sheetData sheetId="2" refreshError="1">
        <row r="110">
          <cell r="R110">
            <v>0</v>
          </cell>
        </row>
      </sheetData>
      <sheetData sheetId="3"/>
      <sheetData sheetId="4"/>
      <sheetData sheetId="5"/>
      <sheetData sheetId="6"/>
      <sheetData sheetId="7"/>
      <sheetData sheetId="8"/>
      <sheetData sheetId="9" refreshError="1">
        <row r="99">
          <cell r="G99">
            <v>2762857</v>
          </cell>
        </row>
        <row r="102">
          <cell r="G102">
            <v>108283.7</v>
          </cell>
        </row>
        <row r="112">
          <cell r="G112">
            <v>1632857</v>
          </cell>
        </row>
        <row r="260">
          <cell r="G260">
            <v>106126.40000000001</v>
          </cell>
        </row>
      </sheetData>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AP"/>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 val="he_so"/>
      <sheetName val="Gia_vat_tu"/>
      <sheetName val="TH_DA"/>
      <sheetName val="Chiet_tinh"/>
      <sheetName val="vat_tu_thu_hoi"/>
      <sheetName val="StartUp"/>
      <sheetName val="Sheet1"/>
      <sheetName val="Sheet2"/>
      <sheetName val="Sheet3"/>
      <sheetName val="PT VATTU"/>
      <sheetName val="he_so1"/>
      <sheetName val="Gia_vat_tu1"/>
      <sheetName val="TH_DA1"/>
      <sheetName val="Chiet_tinh1"/>
      <sheetName val="vat_tu_thu_hoi1"/>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Solieu"/>
      <sheetName val="Giacamay"/>
      <sheetName val="THTL"/>
      <sheetName val="luong"/>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Cto"/>
    </sheetNames>
    <sheetDataSet>
      <sheetData sheetId="0" refreshError="1"/>
      <sheetData sheetId="1" refreshError="1"/>
      <sheetData sheetId="2" refreshError="1">
        <row r="1">
          <cell r="B1">
            <v>1</v>
          </cell>
        </row>
        <row r="2">
          <cell r="B2">
            <v>13808</v>
          </cell>
        </row>
        <row r="5">
          <cell r="B5">
            <v>1.67</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dg-VTu"/>
      <sheetName val="CHITIET VL-NC-TT1p"/>
      <sheetName val="tong du toan"/>
      <sheetName val="TONGKE3p"/>
      <sheetName val="DM Chi phi"/>
      <sheetName val="dtxl"/>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tb1"/>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onghop"/>
      <sheetName val="Sheet7"/>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D1"/>
      <sheetName val="D2"/>
      <sheetName val="D3"/>
      <sheetName val="D4"/>
      <sheetName val="D5"/>
      <sheetName val="D6"/>
      <sheetName val="Tay ninh"/>
      <sheetName val="A.Duc"/>
      <sheetName val="TH"/>
      <sheetName val="TH200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10"/>
      <sheetName val="Trich Ngang"/>
      <sheetName val="Danh sach Rieng"/>
      <sheetName val="Dia Diem Thuc Tap"/>
      <sheetName val="De Tai Thuc Tap"/>
      <sheetName val="THVDT"/>
      <sheetName val="NCLD"/>
      <sheetName val="MMTB"/>
      <sheetName val="CFSX"/>
      <sheetName val="KQ"/>
      <sheetName val="DTSL"/>
      <sheetName val="XDCBK"/>
      <sheetName val="KHTSCD"/>
      <sheetName val="XDCB"/>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HHVt "/>
      <sheetName val="Thau"/>
      <sheetName val="CT-BT"/>
      <sheetName val="Xa"/>
      <sheetName val="TH du toan "/>
      <sheetName val="Du toan "/>
      <sheetName val="C.Tinh"/>
      <sheetName val="TK_cap"/>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n"/>
      <sheetName val="ct"/>
      <sheetName val="Nc"/>
      <sheetName val="pt"/>
      <sheetName val="ql"/>
      <sheetName val="ql (2)"/>
      <sheetName val="4"/>
      <sheetName val="Sheet13"/>
      <sheetName val="Sheet14"/>
      <sheetName val="Sheet15"/>
      <sheetName val="Sheet16"/>
      <sheetName val=" KQTH quy hoach 135"/>
      <sheetName val="Bao cao KQTH quy hoach 135"/>
      <sheetName val="Nhap lieu"/>
      <sheetName val="PGT"/>
      <sheetName val="Tien dien"/>
      <sheetName val="Thue GTGT"/>
      <sheetName val="GIA NUOC"/>
      <sheetName val="GIA DIEN THOAI"/>
      <sheetName val="GIA DIEN"/>
      <sheetName val="chiet tinh XD"/>
      <sheetName val="Triet T"/>
      <sheetName val="Phan tich gia"/>
      <sheetName val="pHAN CONG"/>
      <sheetName val="GIA XD"/>
      <sheetName val="Co~g hop 1,5x1,5"/>
      <sheetName val="CT 03"/>
      <sheetName val="TH 03"/>
      <sheetName val="tô rôiDY"/>
      <sheetName val="ATCANING"/>
      <sheetName val="KNH"/>
      <sheetName val="KVF"/>
      <sheetName val="Hoada"/>
      <sheetName val="Nguphuc"/>
      <sheetName val="TCH"/>
      <sheetName val="TTT"/>
      <sheetName val="TVK"/>
      <sheetName val="Tuichuom"/>
      <sheetName val="NKDT"/>
      <sheetName val="Vitagin"/>
      <sheetName val="T.K H.T.T5"/>
      <sheetName val="T.K T7"/>
      <sheetName val="TK T6"/>
      <sheetName val="T.K T5"/>
      <sheetName val="Bang thong ke hang ton"/>
      <sheetName val="thong ke "/>
      <sheetName val="T.KT04"/>
      <sheetName val="[IBASE2.XLSѝTNHNoi"/>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uanM"/>
      <sheetName val="KQKDKT#04-1"/>
      <sheetName val="T8-9)"/>
      <sheetName val="VtuHaTheSauTBABenThuy1 Ш2)"/>
      <sheetName val="tr_tinhDZc!othe"/>
      <sheetName val="t2_tinhTBA"/>
      <sheetName val="Km282-Km_x0003__x0000_3"/>
      <sheetName val="TH_BQ"/>
      <sheetName val="Dinh_ha nha"/>
      <sheetName val="[IBASE2.XLS}BHXH"/>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_x0000_Y_BA"/>
      <sheetName val="DTCT"/>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s>
    <sheetDataSet>
      <sheetData sheetId="0">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
      <sheetName val="giagoc"/>
      <sheetName val="tra-vat-lieu"/>
      <sheetName val="CVC"/>
      <sheetName val="ptdg "/>
      <sheetName val="Duong-tk"/>
      <sheetName val="THd-tk"/>
      <sheetName val="Duong-tc"/>
      <sheetName val="ptke"/>
      <sheetName val="tonghop-tk"/>
      <sheetName val="Sheet1"/>
      <sheetName val="dtke-tc"/>
      <sheetName val="TH-tc"/>
      <sheetName val="THop-TC"/>
      <sheetName val="XL4Poppy"/>
    </sheetNames>
    <sheetDataSet>
      <sheetData sheetId="0" refreshError="1"/>
      <sheetData sheetId="1" refreshError="1"/>
      <sheetData sheetId="2" refreshError="1"/>
      <sheetData sheetId="3" refreshError="1"/>
      <sheetData sheetId="4" refreshError="1">
        <row r="9">
          <cell r="E9" t="str">
            <v>V÷a bª t«ng M150 ®¸ 4x6</v>
          </cell>
          <cell r="F9" t="str">
            <v>m3</v>
          </cell>
          <cell r="H9" t="str">
            <v/>
          </cell>
        </row>
        <row r="10">
          <cell r="E10" t="str">
            <v>a - VËt liÖu :</v>
          </cell>
          <cell r="I10">
            <v>334497.38052619045</v>
          </cell>
        </row>
        <row r="11">
          <cell r="E11" t="str">
            <v>Xim¨ng PC-300</v>
          </cell>
          <cell r="F11" t="str">
            <v>kg</v>
          </cell>
          <cell r="G11">
            <v>250</v>
          </cell>
          <cell r="H11">
            <v>837.51123809523801</v>
          </cell>
          <cell r="I11">
            <v>209377.8095238095</v>
          </cell>
        </row>
        <row r="12">
          <cell r="E12" t="str">
            <v>C¸t vµng</v>
          </cell>
          <cell r="F12" t="str">
            <v>m3</v>
          </cell>
          <cell r="G12">
            <v>0.499</v>
          </cell>
          <cell r="H12">
            <v>86414.866666666654</v>
          </cell>
          <cell r="I12">
            <v>43121.018466666661</v>
          </cell>
        </row>
        <row r="13">
          <cell r="E13" t="str">
            <v>§¸ d¨m 4x6</v>
          </cell>
          <cell r="F13" t="str">
            <v>m3</v>
          </cell>
          <cell r="G13">
            <v>0.89500000000000002</v>
          </cell>
          <cell r="H13">
            <v>90881.064285714267</v>
          </cell>
          <cell r="I13">
            <v>81338.552535714276</v>
          </cell>
        </row>
        <row r="14">
          <cell r="E14" t="str">
            <v>N­íc</v>
          </cell>
          <cell r="F14" t="str">
            <v>LÝt</v>
          </cell>
          <cell r="G14">
            <v>165</v>
          </cell>
          <cell r="H14">
            <v>4</v>
          </cell>
          <cell r="I14">
            <v>660</v>
          </cell>
        </row>
        <row r="15">
          <cell r="E15" t="str">
            <v>V÷a bª t«ng M100 ®¸ 4x6</v>
          </cell>
          <cell r="F15" t="str">
            <v>m3</v>
          </cell>
          <cell r="H15" t="str">
            <v/>
          </cell>
        </row>
        <row r="16">
          <cell r="E16" t="str">
            <v>a - VËt liÖu :</v>
          </cell>
          <cell r="I16">
            <v>291175.65006428573</v>
          </cell>
        </row>
        <row r="17">
          <cell r="E17" t="str">
            <v>Xim¨ng PC-300</v>
          </cell>
          <cell r="F17" t="str">
            <v>kg</v>
          </cell>
          <cell r="G17">
            <v>195</v>
          </cell>
          <cell r="H17">
            <v>837.51123809523801</v>
          </cell>
          <cell r="I17">
            <v>163314.69142857142</v>
          </cell>
        </row>
        <row r="18">
          <cell r="E18" t="str">
            <v>C¸t vµng</v>
          </cell>
          <cell r="F18" t="str">
            <v>m3</v>
          </cell>
          <cell r="G18">
            <v>0.51600000000000001</v>
          </cell>
          <cell r="H18">
            <v>86414.866666666654</v>
          </cell>
          <cell r="I18">
            <v>44590.071199999991</v>
          </cell>
        </row>
        <row r="19">
          <cell r="E19" t="str">
            <v>§¸ d¨m 4x6</v>
          </cell>
          <cell r="F19" t="str">
            <v>m3</v>
          </cell>
          <cell r="G19">
            <v>0.90900000000000003</v>
          </cell>
          <cell r="H19">
            <v>90881.064285714267</v>
          </cell>
          <cell r="I19">
            <v>82610.887435714278</v>
          </cell>
        </row>
        <row r="20">
          <cell r="E20" t="str">
            <v>N­íc</v>
          </cell>
          <cell r="F20" t="str">
            <v>LÝt</v>
          </cell>
          <cell r="G20">
            <v>165</v>
          </cell>
          <cell r="H20">
            <v>4</v>
          </cell>
          <cell r="I20">
            <v>660</v>
          </cell>
        </row>
        <row r="21">
          <cell r="E21" t="str">
            <v>V÷a bª t«ng M150 ®¸ 1x2</v>
          </cell>
          <cell r="F21" t="str">
            <v>m3</v>
          </cell>
          <cell r="H21" t="str">
            <v/>
          </cell>
          <cell r="J21">
            <v>411300.44179999991</v>
          </cell>
          <cell r="K21">
            <v>0</v>
          </cell>
          <cell r="L21">
            <v>0</v>
          </cell>
        </row>
        <row r="22">
          <cell r="E22" t="str">
            <v>a - VËt liÖu :</v>
          </cell>
          <cell r="I22">
            <v>411300.44179999991</v>
          </cell>
        </row>
        <row r="23">
          <cell r="E23" t="str">
            <v>Xim¨ng PC-300</v>
          </cell>
          <cell r="F23" t="str">
            <v>kg</v>
          </cell>
          <cell r="G23">
            <v>281</v>
          </cell>
          <cell r="H23">
            <v>837.51123809523801</v>
          </cell>
          <cell r="I23">
            <v>235340.65790476187</v>
          </cell>
          <cell r="J23">
            <v>235340.65790476187</v>
          </cell>
        </row>
        <row r="24">
          <cell r="E24" t="str">
            <v>C¸t vµng</v>
          </cell>
          <cell r="F24" t="str">
            <v>m3</v>
          </cell>
          <cell r="G24">
            <v>0.49299999999999999</v>
          </cell>
          <cell r="H24">
            <v>86414.866666666654</v>
          </cell>
          <cell r="I24">
            <v>42602.529266666657</v>
          </cell>
          <cell r="J24">
            <v>42602.529266666657</v>
          </cell>
        </row>
        <row r="25">
          <cell r="E25" t="str">
            <v>§¸ d¨m 1x2</v>
          </cell>
          <cell r="F25" t="str">
            <v>m3</v>
          </cell>
          <cell r="G25">
            <v>0.89100000000000001</v>
          </cell>
          <cell r="H25">
            <v>148840.91428571427</v>
          </cell>
          <cell r="I25">
            <v>132617.25462857142</v>
          </cell>
          <cell r="J25">
            <v>132617.25462857142</v>
          </cell>
        </row>
        <row r="26">
          <cell r="E26" t="str">
            <v>N­íc</v>
          </cell>
          <cell r="F26" t="str">
            <v>LÝt</v>
          </cell>
          <cell r="G26">
            <v>185</v>
          </cell>
          <cell r="H26">
            <v>4</v>
          </cell>
          <cell r="I26">
            <v>740</v>
          </cell>
          <cell r="J26">
            <v>740</v>
          </cell>
        </row>
        <row r="27">
          <cell r="E27" t="str">
            <v>V÷a bª t«ng M200 ®¸ 1x2</v>
          </cell>
          <cell r="F27" t="str">
            <v>m3</v>
          </cell>
          <cell r="H27" t="str">
            <v/>
          </cell>
          <cell r="J27">
            <v>458379.73863809521</v>
          </cell>
          <cell r="K27">
            <v>0</v>
          </cell>
          <cell r="L27">
            <v>0</v>
          </cell>
        </row>
        <row r="28">
          <cell r="E28" t="str">
            <v>a - VËt liÖu :</v>
          </cell>
          <cell r="I28">
            <v>458379.73863809521</v>
          </cell>
        </row>
        <row r="29">
          <cell r="E29" t="str">
            <v>Xim¨ng PC-300</v>
          </cell>
          <cell r="F29" t="str">
            <v>kg</v>
          </cell>
          <cell r="G29">
            <v>342</v>
          </cell>
          <cell r="H29">
            <v>837.51123809523801</v>
          </cell>
          <cell r="I29">
            <v>286428.84342857142</v>
          </cell>
          <cell r="J29">
            <v>286428.84342857142</v>
          </cell>
        </row>
        <row r="30">
          <cell r="E30" t="str">
            <v>C¸t vµng</v>
          </cell>
          <cell r="F30" t="str">
            <v>m3</v>
          </cell>
          <cell r="G30">
            <v>0.46899999999999997</v>
          </cell>
          <cell r="H30">
            <v>86414.866666666654</v>
          </cell>
          <cell r="I30">
            <v>40528.572466666657</v>
          </cell>
          <cell r="J30">
            <v>40528.572466666657</v>
          </cell>
        </row>
        <row r="31">
          <cell r="E31" t="str">
            <v>§¸ d¨m 1x2</v>
          </cell>
          <cell r="F31" t="str">
            <v>m3</v>
          </cell>
          <cell r="G31">
            <v>0.878</v>
          </cell>
          <cell r="H31">
            <v>148840.91428571427</v>
          </cell>
          <cell r="I31">
            <v>130682.32274285713</v>
          </cell>
          <cell r="J31">
            <v>130682.32274285713</v>
          </cell>
        </row>
        <row r="32">
          <cell r="E32" t="str">
            <v>N­íc</v>
          </cell>
          <cell r="F32" t="str">
            <v>LÝt</v>
          </cell>
          <cell r="G32">
            <v>185</v>
          </cell>
          <cell r="H32">
            <v>4</v>
          </cell>
          <cell r="I32">
            <v>740</v>
          </cell>
          <cell r="J32">
            <v>740</v>
          </cell>
        </row>
        <row r="33">
          <cell r="E33" t="str">
            <v>V÷a xi m¨ng M100</v>
          </cell>
          <cell r="F33" t="str">
            <v>m3</v>
          </cell>
          <cell r="H33" t="str">
            <v/>
          </cell>
          <cell r="J33">
            <v>417707.53178285714</v>
          </cell>
        </row>
        <row r="34">
          <cell r="E34" t="str">
            <v>a - VËt liÖu :</v>
          </cell>
          <cell r="I34">
            <v>417707.53178285714</v>
          </cell>
        </row>
        <row r="35">
          <cell r="E35" t="str">
            <v>Xim¨ng PC-300</v>
          </cell>
          <cell r="F35" t="str">
            <v>kg</v>
          </cell>
          <cell r="G35">
            <v>385.04</v>
          </cell>
          <cell r="H35">
            <v>837.51123809523801</v>
          </cell>
          <cell r="I35">
            <v>322475.32711619046</v>
          </cell>
          <cell r="J35">
            <v>322475.32711619046</v>
          </cell>
        </row>
        <row r="36">
          <cell r="E36" t="str">
            <v>C¸t vµng</v>
          </cell>
          <cell r="F36" t="str">
            <v>m3</v>
          </cell>
          <cell r="G36">
            <v>1.0900000000000001</v>
          </cell>
          <cell r="H36">
            <v>86414.866666666654</v>
          </cell>
          <cell r="I36">
            <v>94192.204666666657</v>
          </cell>
          <cell r="J36">
            <v>94192.204666666657</v>
          </cell>
        </row>
        <row r="37">
          <cell r="E37" t="str">
            <v>N­íc</v>
          </cell>
          <cell r="F37" t="str">
            <v>LÝt</v>
          </cell>
          <cell r="G37">
            <v>260</v>
          </cell>
          <cell r="H37">
            <v>4</v>
          </cell>
          <cell r="I37">
            <v>1040</v>
          </cell>
          <cell r="J37">
            <v>1040</v>
          </cell>
        </row>
        <row r="38">
          <cell r="E38" t="str">
            <v>V÷a xi m¨ng M75</v>
          </cell>
          <cell r="F38" t="str">
            <v>m3</v>
          </cell>
          <cell r="H38" t="str">
            <v/>
          </cell>
          <cell r="J38">
            <v>345753.10247999994</v>
          </cell>
        </row>
        <row r="39">
          <cell r="E39" t="str">
            <v>a - VËt liÖu :</v>
          </cell>
          <cell r="I39">
            <v>345753.10247999994</v>
          </cell>
        </row>
        <row r="40">
          <cell r="E40" t="str">
            <v>Xim¨ng PC-300</v>
          </cell>
          <cell r="F40" t="str">
            <v>kg</v>
          </cell>
          <cell r="G40">
            <v>296.02999999999997</v>
          </cell>
          <cell r="H40">
            <v>837.51123809523801</v>
          </cell>
          <cell r="I40">
            <v>247928.45181333329</v>
          </cell>
          <cell r="J40">
            <v>247928.45181333329</v>
          </cell>
        </row>
        <row r="41">
          <cell r="E41" t="str">
            <v>C¸t vµng</v>
          </cell>
          <cell r="F41" t="str">
            <v>m3</v>
          </cell>
          <cell r="G41">
            <v>1.1200000000000001</v>
          </cell>
          <cell r="H41">
            <v>86414.866666666654</v>
          </cell>
          <cell r="I41">
            <v>96784.650666666668</v>
          </cell>
          <cell r="J41">
            <v>96784.650666666668</v>
          </cell>
        </row>
        <row r="42">
          <cell r="E42" t="str">
            <v>N­íc</v>
          </cell>
          <cell r="F42" t="str">
            <v>LÝt</v>
          </cell>
          <cell r="G42">
            <v>260</v>
          </cell>
          <cell r="H42">
            <v>4</v>
          </cell>
          <cell r="I42">
            <v>1040</v>
          </cell>
          <cell r="J42">
            <v>1040</v>
          </cell>
        </row>
        <row r="43">
          <cell r="E43" t="str">
            <v>Thµnh phÇn BTN h¹t th«</v>
          </cell>
          <cell r="F43" t="str">
            <v>TÊn</v>
          </cell>
          <cell r="J43">
            <v>280752.64937510475</v>
          </cell>
        </row>
        <row r="44">
          <cell r="E44" t="str">
            <v>a - VËt liÖu :</v>
          </cell>
          <cell r="I44">
            <v>280752.64937510475</v>
          </cell>
        </row>
        <row r="45">
          <cell r="E45" t="str">
            <v>§¸ d¨m 1x2 (33%)</v>
          </cell>
          <cell r="F45" t="str">
            <v>m3</v>
          </cell>
          <cell r="G45">
            <v>0.2112</v>
          </cell>
          <cell r="H45">
            <v>159647.84761904762</v>
          </cell>
          <cell r="I45">
            <v>33717.625417142859</v>
          </cell>
          <cell r="J45">
            <v>33717.625417142859</v>
          </cell>
        </row>
        <row r="46">
          <cell r="E46" t="str">
            <v>§¸  2x4 (33%)</v>
          </cell>
          <cell r="F46" t="str">
            <v>m3</v>
          </cell>
          <cell r="G46">
            <v>0.2112</v>
          </cell>
          <cell r="H46">
            <v>155781.29999999999</v>
          </cell>
          <cell r="I46">
            <v>32901.010559999995</v>
          </cell>
          <cell r="J46">
            <v>32901.010559999995</v>
          </cell>
        </row>
        <row r="47">
          <cell r="E47" t="str">
            <v>§¸ m¹t (18%)</v>
          </cell>
          <cell r="F47" t="str">
            <v>m3</v>
          </cell>
          <cell r="G47">
            <v>0.1152</v>
          </cell>
          <cell r="H47">
            <v>159647.84761904762</v>
          </cell>
          <cell r="I47">
            <v>18391.432045714286</v>
          </cell>
          <cell r="J47">
            <v>18391.432045714286</v>
          </cell>
        </row>
        <row r="48">
          <cell r="E48" t="str">
            <v>Bét ®¸ (4%)</v>
          </cell>
          <cell r="F48" t="str">
            <v>kg</v>
          </cell>
          <cell r="G48">
            <v>37.787999999999997</v>
          </cell>
          <cell r="H48">
            <v>500</v>
          </cell>
          <cell r="I48">
            <v>18894</v>
          </cell>
          <cell r="J48">
            <v>18894</v>
          </cell>
        </row>
        <row r="49">
          <cell r="E49" t="str">
            <v>C¸t  (12%)</v>
          </cell>
          <cell r="F49" t="str">
            <v>m3</v>
          </cell>
          <cell r="G49">
            <v>9.2599999999999988E-2</v>
          </cell>
          <cell r="H49">
            <v>90013.333333333328</v>
          </cell>
          <cell r="I49">
            <v>8335.2346666666654</v>
          </cell>
          <cell r="J49">
            <v>8335.2346666666654</v>
          </cell>
        </row>
        <row r="50">
          <cell r="E50" t="str">
            <v>Nhùa (4.8%)</v>
          </cell>
          <cell r="F50" t="str">
            <v>kg</v>
          </cell>
          <cell r="G50">
            <v>49.018599999999999</v>
          </cell>
          <cell r="H50">
            <v>3437.7429523809524</v>
          </cell>
          <cell r="I50">
            <v>168513.34668558094</v>
          </cell>
          <cell r="J50">
            <v>168513.34668558094</v>
          </cell>
        </row>
        <row r="51">
          <cell r="E51" t="str">
            <v>Thµnh phÇn BTN h¹t võa</v>
          </cell>
          <cell r="F51" t="str">
            <v>TÊn</v>
          </cell>
          <cell r="J51">
            <v>306039.44388476189</v>
          </cell>
        </row>
        <row r="52">
          <cell r="E52" t="str">
            <v>a - VËt liÖu :</v>
          </cell>
          <cell r="I52">
            <v>306039.44388476189</v>
          </cell>
        </row>
        <row r="53">
          <cell r="E53" t="str">
            <v>§¸ d¨m 1x2 (30%)</v>
          </cell>
          <cell r="F53" t="str">
            <v>m3</v>
          </cell>
          <cell r="G53">
            <v>0.192</v>
          </cell>
          <cell r="H53">
            <v>159647.84761904762</v>
          </cell>
          <cell r="I53">
            <v>30652.386742857143</v>
          </cell>
          <cell r="J53">
            <v>30652.386742857143</v>
          </cell>
        </row>
        <row r="54">
          <cell r="E54" t="str">
            <v>§¸  0.5x1 (20%)</v>
          </cell>
          <cell r="F54" t="str">
            <v>m3</v>
          </cell>
          <cell r="G54">
            <v>0.128</v>
          </cell>
          <cell r="H54">
            <v>159647.84761904762</v>
          </cell>
          <cell r="I54">
            <v>20434.924495238098</v>
          </cell>
          <cell r="J54">
            <v>20434.924495238098</v>
          </cell>
        </row>
        <row r="55">
          <cell r="E55" t="str">
            <v>C¸t  (43%)</v>
          </cell>
          <cell r="F55" t="str">
            <v>m3</v>
          </cell>
          <cell r="G55">
            <v>0.33400000000000002</v>
          </cell>
          <cell r="H55">
            <v>90013.333333333328</v>
          </cell>
          <cell r="I55">
            <v>30064.453333333335</v>
          </cell>
          <cell r="J55">
            <v>30064.453333333335</v>
          </cell>
        </row>
        <row r="56">
          <cell r="E56" t="str">
            <v>Bét ®¸ (7%)</v>
          </cell>
          <cell r="F56" t="str">
            <v>kg</v>
          </cell>
          <cell r="G56">
            <v>66.191999999999993</v>
          </cell>
          <cell r="H56">
            <v>500</v>
          </cell>
          <cell r="I56">
            <v>33096</v>
          </cell>
          <cell r="J56">
            <v>33096</v>
          </cell>
        </row>
        <row r="57">
          <cell r="E57" t="str">
            <v>Nhùa (5.5%)</v>
          </cell>
          <cell r="F57" t="str">
            <v>kg</v>
          </cell>
          <cell r="G57">
            <v>55.79</v>
          </cell>
          <cell r="H57">
            <v>3437.7429523809524</v>
          </cell>
          <cell r="I57">
            <v>191791.67931333333</v>
          </cell>
          <cell r="J57">
            <v>191791.67931333333</v>
          </cell>
        </row>
        <row r="58">
          <cell r="E58" t="str">
            <v>Thµnh phÇn ®¸ d¨m ®en</v>
          </cell>
          <cell r="F58" t="str">
            <v>TÊn</v>
          </cell>
          <cell r="J58">
            <v>245636.02496895238</v>
          </cell>
        </row>
        <row r="59">
          <cell r="E59" t="str">
            <v>a - VËt liÖu :</v>
          </cell>
          <cell r="I59">
            <v>245636.02496895238</v>
          </cell>
        </row>
        <row r="60">
          <cell r="E60" t="str">
            <v xml:space="preserve">§¸ d¨m 1x2 </v>
          </cell>
          <cell r="F60" t="str">
            <v>m3</v>
          </cell>
          <cell r="G60">
            <v>0.65200000000000002</v>
          </cell>
          <cell r="H60">
            <v>159647.84761904762</v>
          </cell>
          <cell r="I60">
            <v>104090.39664761905</v>
          </cell>
          <cell r="J60">
            <v>104090.39664761905</v>
          </cell>
        </row>
        <row r="61">
          <cell r="E61" t="str">
            <v>Nhùa (4.0%)</v>
          </cell>
          <cell r="F61" t="str">
            <v>kg</v>
          </cell>
          <cell r="G61">
            <v>41.173999999999999</v>
          </cell>
          <cell r="H61">
            <v>3437.7429523809524</v>
          </cell>
          <cell r="I61">
            <v>141545.62832133332</v>
          </cell>
          <cell r="J61">
            <v>141545.62832133332</v>
          </cell>
        </row>
        <row r="62">
          <cell r="E62" t="str">
            <v xml:space="preserve">Bªt«ng nhùa  h¹t trung dµy 7cm </v>
          </cell>
          <cell r="F62" t="str">
            <v>100m2</v>
          </cell>
          <cell r="H62" t="str">
            <v/>
          </cell>
          <cell r="J62">
            <v>5084845.3601453183</v>
          </cell>
          <cell r="K62">
            <v>36918.635300000002</v>
          </cell>
          <cell r="L62">
            <v>139568.64918000001</v>
          </cell>
        </row>
        <row r="63">
          <cell r="E63" t="str">
            <v>a - VËt liÖu :</v>
          </cell>
          <cell r="I63">
            <v>5084845.3601453183</v>
          </cell>
        </row>
        <row r="64">
          <cell r="E64" t="str">
            <v>Bªt«ng nhùa</v>
          </cell>
          <cell r="F64" t="str">
            <v xml:space="preserve">TÊn </v>
          </cell>
          <cell r="G64">
            <v>16.614999999999998</v>
          </cell>
          <cell r="H64">
            <v>306039.44388476189</v>
          </cell>
          <cell r="I64">
            <v>5084845.3601453183</v>
          </cell>
          <cell r="J64">
            <v>5084845.3601453183</v>
          </cell>
        </row>
        <row r="65">
          <cell r="E65" t="str">
            <v>b - Nh©n c«ng</v>
          </cell>
          <cell r="I65">
            <v>36918.635300000002</v>
          </cell>
        </row>
        <row r="66">
          <cell r="E66" t="str">
            <v>Nh©n c«ng bËc 4,0/7</v>
          </cell>
          <cell r="F66" t="str">
            <v xml:space="preserve">C«ng </v>
          </cell>
          <cell r="G66">
            <v>2.5449999999999999</v>
          </cell>
          <cell r="H66">
            <v>14506.34</v>
          </cell>
          <cell r="I66">
            <v>36918.635300000002</v>
          </cell>
          <cell r="K66">
            <v>36918.635300000002</v>
          </cell>
        </row>
        <row r="67">
          <cell r="E67" t="str">
            <v>c- m¸y</v>
          </cell>
          <cell r="I67">
            <v>139568.64918000001</v>
          </cell>
        </row>
        <row r="68">
          <cell r="E68" t="str">
            <v>M¸y r¶i 20T/h</v>
          </cell>
          <cell r="F68" t="str">
            <v>Ca</v>
          </cell>
          <cell r="G68">
            <v>0.13900000000000001</v>
          </cell>
          <cell r="H68">
            <v>536043</v>
          </cell>
          <cell r="I68">
            <v>74509.977000000014</v>
          </cell>
          <cell r="L68">
            <v>74509.977000000014</v>
          </cell>
        </row>
        <row r="69">
          <cell r="E69" t="str">
            <v>Lu 10T</v>
          </cell>
          <cell r="F69" t="str">
            <v>Ca</v>
          </cell>
          <cell r="G69">
            <v>0.12</v>
          </cell>
          <cell r="H69">
            <v>288922</v>
          </cell>
          <cell r="I69">
            <v>34670.639999999999</v>
          </cell>
          <cell r="L69">
            <v>34670.639999999999</v>
          </cell>
        </row>
        <row r="70">
          <cell r="E70" t="str">
            <v>Lu b¸nh lèp 16T</v>
          </cell>
          <cell r="F70" t="str">
            <v>Ca</v>
          </cell>
          <cell r="G70">
            <v>6.4000000000000001E-2</v>
          </cell>
          <cell r="H70">
            <v>432053</v>
          </cell>
          <cell r="I70">
            <v>27651.392</v>
          </cell>
          <cell r="L70">
            <v>27651.392</v>
          </cell>
        </row>
        <row r="71">
          <cell r="E71" t="str">
            <v>M¸y kh¸c</v>
          </cell>
          <cell r="F71" t="str">
            <v>%</v>
          </cell>
          <cell r="G71">
            <v>2</v>
          </cell>
          <cell r="H71">
            <v>136832.00900000002</v>
          </cell>
          <cell r="I71">
            <v>2736.6401800000003</v>
          </cell>
          <cell r="L71">
            <v>2736.6401800000003</v>
          </cell>
        </row>
        <row r="72">
          <cell r="E72" t="str">
            <v>BTN th« dµy 5cm bï vªnh</v>
          </cell>
          <cell r="F72" t="str">
            <v>100m2</v>
          </cell>
          <cell r="H72" t="str">
            <v/>
          </cell>
          <cell r="J72">
            <v>3262345.7857387168</v>
          </cell>
          <cell r="K72">
            <v>25821.285200000002</v>
          </cell>
          <cell r="L72">
            <v>116604.56706000002</v>
          </cell>
        </row>
        <row r="73">
          <cell r="E73" t="str">
            <v>a - VËt liÖu :</v>
          </cell>
          <cell r="I73">
            <v>3262345.7857387168</v>
          </cell>
        </row>
        <row r="74">
          <cell r="E74" t="str">
            <v>Bªt«ng nhùa</v>
          </cell>
          <cell r="F74" t="str">
            <v xml:space="preserve">TÊn </v>
          </cell>
          <cell r="G74">
            <v>11.62</v>
          </cell>
          <cell r="H74">
            <v>280752.64937510475</v>
          </cell>
          <cell r="I74">
            <v>3262345.7857387168</v>
          </cell>
          <cell r="J74">
            <v>3262345.7857387168</v>
          </cell>
        </row>
        <row r="75">
          <cell r="E75" t="str">
            <v>b - Nh©n c«ng</v>
          </cell>
          <cell r="I75">
            <v>25821.285200000002</v>
          </cell>
        </row>
        <row r="76">
          <cell r="E76" t="str">
            <v>Nh©n c«ng bËc 4,0/7</v>
          </cell>
          <cell r="F76" t="str">
            <v xml:space="preserve">C«ng </v>
          </cell>
          <cell r="G76">
            <v>1.78</v>
          </cell>
          <cell r="H76">
            <v>14506.34</v>
          </cell>
          <cell r="I76">
            <v>25821.285200000002</v>
          </cell>
          <cell r="K76">
            <v>25821.285200000002</v>
          </cell>
        </row>
        <row r="77">
          <cell r="E77" t="str">
            <v>c- m¸y</v>
          </cell>
          <cell r="I77">
            <v>116604.56706000002</v>
          </cell>
        </row>
        <row r="78">
          <cell r="E78" t="str">
            <v>M¸y r¶i 20T/h</v>
          </cell>
          <cell r="F78" t="str">
            <v>Ca</v>
          </cell>
          <cell r="G78">
            <v>9.7000000000000003E-2</v>
          </cell>
          <cell r="H78">
            <v>536043</v>
          </cell>
          <cell r="I78">
            <v>51996.171000000002</v>
          </cell>
          <cell r="L78">
            <v>51996.171000000002</v>
          </cell>
        </row>
        <row r="79">
          <cell r="E79" t="str">
            <v>Lu 10T</v>
          </cell>
          <cell r="F79" t="str">
            <v>Ca</v>
          </cell>
          <cell r="G79">
            <v>0.12</v>
          </cell>
          <cell r="H79">
            <v>288922</v>
          </cell>
          <cell r="I79">
            <v>34670.639999999999</v>
          </cell>
          <cell r="L79">
            <v>34670.639999999999</v>
          </cell>
        </row>
        <row r="80">
          <cell r="E80" t="str">
            <v>Lu b¸nh lèp 16T</v>
          </cell>
          <cell r="F80" t="str">
            <v>Ca</v>
          </cell>
          <cell r="G80">
            <v>6.4000000000000001E-2</v>
          </cell>
          <cell r="H80">
            <v>432053</v>
          </cell>
          <cell r="I80">
            <v>27651.392</v>
          </cell>
          <cell r="L80">
            <v>27651.392</v>
          </cell>
        </row>
        <row r="81">
          <cell r="E81" t="str">
            <v>M¸y kh¸c</v>
          </cell>
          <cell r="F81" t="str">
            <v>%</v>
          </cell>
          <cell r="G81">
            <v>2</v>
          </cell>
          <cell r="H81">
            <v>114318.20300000001</v>
          </cell>
          <cell r="I81">
            <v>2286.3640600000003</v>
          </cell>
          <cell r="L81">
            <v>2286.3640600000003</v>
          </cell>
        </row>
        <row r="82">
          <cell r="E82" t="str">
            <v>§¸ d¨m ®en bï vªnh dµy TB 8cm</v>
          </cell>
          <cell r="F82" t="str">
            <v>100m2</v>
          </cell>
          <cell r="H82" t="str">
            <v/>
          </cell>
          <cell r="J82">
            <v>4566373.7041728245</v>
          </cell>
          <cell r="K82">
            <v>33219.518600000003</v>
          </cell>
          <cell r="L82">
            <v>141116.72459999999</v>
          </cell>
        </row>
        <row r="83">
          <cell r="E83" t="str">
            <v>a - VËt liÖu :</v>
          </cell>
          <cell r="I83">
            <v>4566373.7041728245</v>
          </cell>
        </row>
        <row r="84">
          <cell r="E84" t="str">
            <v>§¸ d¨m ®en</v>
          </cell>
          <cell r="F84" t="str">
            <v xml:space="preserve">TÊn </v>
          </cell>
          <cell r="G84">
            <v>18.59</v>
          </cell>
          <cell r="H84">
            <v>245636.02496895238</v>
          </cell>
          <cell r="I84">
            <v>4566373.7041728245</v>
          </cell>
          <cell r="J84">
            <v>4566373.7041728245</v>
          </cell>
        </row>
        <row r="85">
          <cell r="E85" t="str">
            <v>b - Nh©n c«ng</v>
          </cell>
          <cell r="I85">
            <v>33219.518600000003</v>
          </cell>
        </row>
        <row r="86">
          <cell r="E86" t="str">
            <v>Nh©n c«ng bËc 4,0/7</v>
          </cell>
          <cell r="F86" t="str">
            <v xml:space="preserve">C«ng </v>
          </cell>
          <cell r="G86">
            <v>2.29</v>
          </cell>
          <cell r="H86">
            <v>14506.34</v>
          </cell>
          <cell r="I86">
            <v>33219.518600000003</v>
          </cell>
          <cell r="K86">
            <v>33219.518600000003</v>
          </cell>
        </row>
        <row r="87">
          <cell r="E87" t="str">
            <v>c- m¸y</v>
          </cell>
          <cell r="I87">
            <v>141116.72459999999</v>
          </cell>
        </row>
        <row r="88">
          <cell r="E88" t="str">
            <v>M¸y r¶i 20T/h</v>
          </cell>
          <cell r="F88" t="str">
            <v>Ca</v>
          </cell>
          <cell r="G88">
            <v>0.124</v>
          </cell>
          <cell r="H88">
            <v>536043</v>
          </cell>
          <cell r="I88">
            <v>66469.331999999995</v>
          </cell>
          <cell r="L88">
            <v>66469.331999999995</v>
          </cell>
        </row>
        <row r="89">
          <cell r="E89" t="str">
            <v>Lu 10T</v>
          </cell>
          <cell r="F89" t="str">
            <v>Ca</v>
          </cell>
          <cell r="G89">
            <v>0.18</v>
          </cell>
          <cell r="H89">
            <v>288922</v>
          </cell>
          <cell r="I89">
            <v>52005.96</v>
          </cell>
          <cell r="L89">
            <v>52005.96</v>
          </cell>
        </row>
        <row r="90">
          <cell r="E90" t="str">
            <v>Lu b¸nh lèp 16T</v>
          </cell>
          <cell r="F90" t="str">
            <v>Ca</v>
          </cell>
          <cell r="G90">
            <v>4.5999999999999999E-2</v>
          </cell>
          <cell r="H90">
            <v>432053</v>
          </cell>
          <cell r="I90">
            <v>19874.437999999998</v>
          </cell>
          <cell r="L90">
            <v>19874.437999999998</v>
          </cell>
        </row>
        <row r="91">
          <cell r="E91" t="str">
            <v>M¸y kh¸c</v>
          </cell>
          <cell r="F91" t="str">
            <v>%</v>
          </cell>
          <cell r="G91">
            <v>2</v>
          </cell>
          <cell r="H91">
            <v>138349.72999999998</v>
          </cell>
          <cell r="I91">
            <v>2766.9945999999995</v>
          </cell>
          <cell r="L91">
            <v>2766.9945999999995</v>
          </cell>
        </row>
        <row r="92">
          <cell r="E92" t="str">
            <v>S¶n xuÊt  BTN tr¹m trén 80-90 T/h</v>
          </cell>
          <cell r="F92" t="str">
            <v>tÊn</v>
          </cell>
          <cell r="H92" t="str">
            <v/>
          </cell>
          <cell r="J92">
            <v>0</v>
          </cell>
          <cell r="K92">
            <v>0</v>
          </cell>
          <cell r="L92">
            <v>52633.935144000003</v>
          </cell>
        </row>
        <row r="93">
          <cell r="E93" t="str">
            <v>c- m¸y</v>
          </cell>
          <cell r="I93">
            <v>52633.935144000003</v>
          </cell>
        </row>
        <row r="94">
          <cell r="E94" t="str">
            <v>Tr¹m trén 80-90T/h</v>
          </cell>
          <cell r="F94" t="str">
            <v>Ca</v>
          </cell>
          <cell r="G94">
            <v>3.8999999999999998E-3</v>
          </cell>
          <cell r="H94">
            <v>12346370</v>
          </cell>
          <cell r="I94">
            <v>48150.843000000001</v>
          </cell>
          <cell r="L94">
            <v>48150.843000000001</v>
          </cell>
        </row>
        <row r="95">
          <cell r="E95" t="str">
            <v>M¸y xóc 1,25m3</v>
          </cell>
          <cell r="F95" t="str">
            <v>Ca</v>
          </cell>
          <cell r="G95">
            <v>3.8999999999999998E-3</v>
          </cell>
          <cell r="H95">
            <v>713258</v>
          </cell>
          <cell r="I95">
            <v>2781.7062000000001</v>
          </cell>
          <cell r="L95">
            <v>2781.7062000000001</v>
          </cell>
        </row>
        <row r="96">
          <cell r="E96" t="str">
            <v>M¸y ñi 110cv</v>
          </cell>
          <cell r="F96" t="str">
            <v>Ca</v>
          </cell>
          <cell r="G96">
            <v>1E-3</v>
          </cell>
          <cell r="H96">
            <v>669348</v>
          </cell>
          <cell r="I96">
            <v>669.34800000000007</v>
          </cell>
          <cell r="L96">
            <v>669.34800000000007</v>
          </cell>
        </row>
        <row r="97">
          <cell r="E97" t="str">
            <v>M¸y kh¸c</v>
          </cell>
          <cell r="F97" t="str">
            <v>%</v>
          </cell>
          <cell r="G97">
            <v>2</v>
          </cell>
          <cell r="H97">
            <v>51601.897199999999</v>
          </cell>
          <cell r="I97">
            <v>1032.0379439999999</v>
          </cell>
          <cell r="L97">
            <v>1032.0379439999999</v>
          </cell>
        </row>
        <row r="98">
          <cell r="E98" t="str">
            <v>S¶n xuÊt  §D§  tr¹m trén 80-90 T/h</v>
          </cell>
          <cell r="F98" t="str">
            <v>tÊn</v>
          </cell>
          <cell r="H98" t="str">
            <v/>
          </cell>
          <cell r="J98">
            <v>0</v>
          </cell>
          <cell r="K98">
            <v>0</v>
          </cell>
          <cell r="L98">
            <v>40645.196639999995</v>
          </cell>
        </row>
        <row r="99">
          <cell r="E99" t="str">
            <v>c- m¸y</v>
          </cell>
          <cell r="I99">
            <v>40645.196639999995</v>
          </cell>
        </row>
        <row r="100">
          <cell r="E100" t="str">
            <v>Tr¹m trén 80-90T/h</v>
          </cell>
          <cell r="F100" t="str">
            <v>Ca</v>
          </cell>
          <cell r="G100">
            <v>3.0000000000000001E-3</v>
          </cell>
          <cell r="H100">
            <v>12346370</v>
          </cell>
          <cell r="I100">
            <v>37039.11</v>
          </cell>
          <cell r="L100">
            <v>37039.11</v>
          </cell>
        </row>
        <row r="101">
          <cell r="E101" t="str">
            <v>M¸y xóc 1,25m3</v>
          </cell>
          <cell r="F101" t="str">
            <v>Ca</v>
          </cell>
          <cell r="G101">
            <v>3.0000000000000001E-3</v>
          </cell>
          <cell r="H101">
            <v>713258</v>
          </cell>
          <cell r="I101">
            <v>2139.7739999999999</v>
          </cell>
          <cell r="L101">
            <v>2139.7739999999999</v>
          </cell>
        </row>
        <row r="102">
          <cell r="E102" t="str">
            <v>M¸y ñi 110cv</v>
          </cell>
          <cell r="F102" t="str">
            <v>Ca</v>
          </cell>
          <cell r="G102">
            <v>1E-3</v>
          </cell>
          <cell r="H102">
            <v>669348</v>
          </cell>
          <cell r="I102">
            <v>669.34800000000007</v>
          </cell>
          <cell r="L102">
            <v>669.34800000000007</v>
          </cell>
        </row>
        <row r="103">
          <cell r="E103" t="str">
            <v>M¸y kh¸c</v>
          </cell>
          <cell r="F103" t="str">
            <v>%</v>
          </cell>
          <cell r="G103">
            <v>2</v>
          </cell>
          <cell r="H103">
            <v>39848.231999999996</v>
          </cell>
          <cell r="I103">
            <v>796.96463999999992</v>
          </cell>
          <cell r="L103">
            <v>796.96463999999992</v>
          </cell>
        </row>
        <row r="104">
          <cell r="E104" t="str">
            <v>VËn chuyÓn BTN, ®¸ d¨m ®en 7 km</v>
          </cell>
          <cell r="F104" t="str">
            <v>tÊn</v>
          </cell>
          <cell r="H104" t="str">
            <v/>
          </cell>
          <cell r="L104">
            <v>10251.93</v>
          </cell>
        </row>
        <row r="105">
          <cell r="E105" t="str">
            <v>(Vc BTN tõ tr¹m trén di ®éng Km271+500)</v>
          </cell>
        </row>
        <row r="106">
          <cell r="E106" t="str">
            <v>c- m¸y</v>
          </cell>
          <cell r="I106">
            <v>10251.93</v>
          </cell>
        </row>
        <row r="107">
          <cell r="E107" t="str">
            <v>¤t« tù ®æ 10T</v>
          </cell>
          <cell r="F107" t="str">
            <v>Ca</v>
          </cell>
          <cell r="G107">
            <v>1.95E-2</v>
          </cell>
          <cell r="H107">
            <v>525740</v>
          </cell>
          <cell r="I107">
            <v>10251.93</v>
          </cell>
          <cell r="L107">
            <v>10251.93</v>
          </cell>
        </row>
        <row r="108">
          <cell r="E108" t="str">
            <v>(0.0165+0.001x3Km)</v>
          </cell>
          <cell r="H108" t="str">
            <v/>
          </cell>
        </row>
        <row r="109">
          <cell r="E109" t="str">
            <v xml:space="preserve">§¾p ®Êt ®åi K98 dµy 30cm </v>
          </cell>
          <cell r="F109" t="str">
            <v>100m3</v>
          </cell>
          <cell r="H109" t="str">
            <v/>
          </cell>
          <cell r="J109">
            <v>0</v>
          </cell>
          <cell r="K109">
            <v>41429.654000000002</v>
          </cell>
          <cell r="L109">
            <v>410672.84471999999</v>
          </cell>
        </row>
        <row r="110">
          <cell r="E110" t="str">
            <v>b - Nh©n c«ng</v>
          </cell>
          <cell r="I110">
            <v>41429.654000000002</v>
          </cell>
        </row>
        <row r="111">
          <cell r="E111" t="str">
            <v>Nh©n c«ng bËc 3,0/7</v>
          </cell>
          <cell r="F111" t="str">
            <v xml:space="preserve">C«ng </v>
          </cell>
          <cell r="G111">
            <v>3.16</v>
          </cell>
          <cell r="H111">
            <v>13110.65</v>
          </cell>
          <cell r="I111">
            <v>41429.654000000002</v>
          </cell>
          <cell r="K111">
            <v>41429.654000000002</v>
          </cell>
        </row>
        <row r="112">
          <cell r="E112" t="str">
            <v>c- m¸y</v>
          </cell>
          <cell r="I112">
            <v>410672.84471999999</v>
          </cell>
        </row>
        <row r="113">
          <cell r="E113" t="str">
            <v>M¸y ®Çm 25T</v>
          </cell>
          <cell r="F113" t="str">
            <v>Ca</v>
          </cell>
          <cell r="G113">
            <v>0.46800000000000003</v>
          </cell>
          <cell r="H113">
            <v>505651</v>
          </cell>
          <cell r="I113">
            <v>236644.66800000001</v>
          </cell>
          <cell r="L113">
            <v>236644.66800000001</v>
          </cell>
        </row>
        <row r="114">
          <cell r="E114" t="str">
            <v>M¸y ñi 110cv</v>
          </cell>
          <cell r="F114" t="str">
            <v>Ca</v>
          </cell>
          <cell r="G114">
            <v>0.23400000000000001</v>
          </cell>
          <cell r="H114">
            <v>669348</v>
          </cell>
          <cell r="I114">
            <v>156627.432</v>
          </cell>
          <cell r="L114">
            <v>156627.432</v>
          </cell>
        </row>
        <row r="115">
          <cell r="E115" t="str">
            <v>M¸y san 110cv</v>
          </cell>
          <cell r="F115" t="str">
            <v>Ca</v>
          </cell>
          <cell r="G115">
            <v>1.6E-2</v>
          </cell>
          <cell r="H115">
            <v>584271</v>
          </cell>
          <cell r="I115">
            <v>9348.3359999999993</v>
          </cell>
          <cell r="L115">
            <v>9348.3359999999993</v>
          </cell>
        </row>
        <row r="116">
          <cell r="E116" t="str">
            <v>M¸y kh¸c</v>
          </cell>
          <cell r="F116" t="str">
            <v>%</v>
          </cell>
          <cell r="G116">
            <v>2</v>
          </cell>
          <cell r="H116">
            <v>402620.43599999999</v>
          </cell>
          <cell r="I116">
            <v>8052.4087199999994</v>
          </cell>
          <cell r="L116">
            <v>8052.4087199999994</v>
          </cell>
        </row>
        <row r="117">
          <cell r="E117" t="str">
            <v>§¾p ®Êt  lÒ ®­êng b»ng ®Çm cãc (T¹m tÝnh)</v>
          </cell>
          <cell r="F117" t="str">
            <v>100m3</v>
          </cell>
          <cell r="H117" t="str">
            <v/>
          </cell>
          <cell r="J117">
            <v>0</v>
          </cell>
          <cell r="K117">
            <v>200223.10500000001</v>
          </cell>
          <cell r="L117">
            <v>238854.82800000004</v>
          </cell>
        </row>
        <row r="118">
          <cell r="E118" t="str">
            <v>b - Nh©n c«ng</v>
          </cell>
          <cell r="I118">
            <v>200223.10500000001</v>
          </cell>
        </row>
        <row r="119">
          <cell r="E119" t="str">
            <v>Nh©n c«ng bËc 3,5/7</v>
          </cell>
          <cell r="F119" t="str">
            <v xml:space="preserve">C«ng </v>
          </cell>
          <cell r="G119">
            <v>14.5</v>
          </cell>
          <cell r="H119">
            <v>13808.49</v>
          </cell>
          <cell r="I119">
            <v>200223.10500000001</v>
          </cell>
          <cell r="K119">
            <v>200223.10500000001</v>
          </cell>
        </row>
        <row r="120">
          <cell r="E120" t="str">
            <v>c- m¸y</v>
          </cell>
          <cell r="I120">
            <v>238854.82800000004</v>
          </cell>
        </row>
        <row r="121">
          <cell r="E121" t="str">
            <v>M¸y ®Çm cãc</v>
          </cell>
          <cell r="F121" t="str">
            <v>Ca</v>
          </cell>
          <cell r="G121">
            <v>3.3</v>
          </cell>
          <cell r="H121">
            <v>50170</v>
          </cell>
          <cell r="I121">
            <v>165561</v>
          </cell>
          <cell r="L121">
            <v>165561</v>
          </cell>
        </row>
        <row r="122">
          <cell r="E122" t="str">
            <v>¤t« t­íi n­íc 5m3</v>
          </cell>
          <cell r="F122" t="str">
            <v>Ca</v>
          </cell>
          <cell r="G122">
            <v>0.2</v>
          </cell>
          <cell r="H122">
            <v>343052</v>
          </cell>
          <cell r="I122">
            <v>68610.400000000009</v>
          </cell>
          <cell r="L122">
            <v>68610.400000000009</v>
          </cell>
        </row>
        <row r="123">
          <cell r="E123" t="str">
            <v>M¸y kh¸c</v>
          </cell>
          <cell r="F123" t="str">
            <v>%</v>
          </cell>
          <cell r="G123">
            <v>2</v>
          </cell>
          <cell r="H123">
            <v>234171.40000000002</v>
          </cell>
          <cell r="I123">
            <v>4683.4280000000008</v>
          </cell>
          <cell r="L123">
            <v>4683.4280000000008</v>
          </cell>
        </row>
        <row r="124">
          <cell r="E124" t="str">
            <v xml:space="preserve">§¾p ®Êt ®åi K95 </v>
          </cell>
          <cell r="F124" t="str">
            <v>100m3</v>
          </cell>
          <cell r="H124" t="str">
            <v/>
          </cell>
          <cell r="J124">
            <v>0</v>
          </cell>
          <cell r="K124">
            <v>41429.654000000002</v>
          </cell>
          <cell r="L124">
            <v>360788.50800000003</v>
          </cell>
        </row>
        <row r="125">
          <cell r="E125" t="str">
            <v>b - Nh©n c«ng</v>
          </cell>
          <cell r="I125">
            <v>41429.654000000002</v>
          </cell>
        </row>
        <row r="126">
          <cell r="E126" t="str">
            <v>Nh©n c«ng bËc 3,0/7</v>
          </cell>
          <cell r="F126" t="str">
            <v xml:space="preserve">C«ng </v>
          </cell>
          <cell r="G126">
            <v>3.16</v>
          </cell>
          <cell r="H126">
            <v>13110.65</v>
          </cell>
          <cell r="I126">
            <v>41429.654000000002</v>
          </cell>
          <cell r="K126">
            <v>41429.654000000002</v>
          </cell>
        </row>
        <row r="127">
          <cell r="E127" t="str">
            <v>c- m¸y</v>
          </cell>
          <cell r="I127">
            <v>360788.50800000003</v>
          </cell>
        </row>
        <row r="128">
          <cell r="E128" t="str">
            <v>M¸y ®Çm 9T</v>
          </cell>
          <cell r="F128" t="str">
            <v>Ca</v>
          </cell>
          <cell r="G128">
            <v>0.46299999999999997</v>
          </cell>
          <cell r="H128">
            <v>443844</v>
          </cell>
          <cell r="I128">
            <v>205499.772</v>
          </cell>
          <cell r="L128">
            <v>205499.772</v>
          </cell>
        </row>
        <row r="129">
          <cell r="E129" t="str">
            <v>M¸y ñi 110cv</v>
          </cell>
          <cell r="F129" t="str">
            <v>Ca</v>
          </cell>
          <cell r="G129">
            <v>0.23200000000000001</v>
          </cell>
          <cell r="H129">
            <v>669348</v>
          </cell>
          <cell r="I129">
            <v>155288.736</v>
          </cell>
          <cell r="L129">
            <v>155288.736</v>
          </cell>
        </row>
        <row r="131">
          <cell r="E131" t="str">
            <v>§¾p ®Êt lÒ ®­êng b»ng thñ c«ng</v>
          </cell>
          <cell r="F131" t="str">
            <v>m3</v>
          </cell>
          <cell r="H131" t="str">
            <v/>
          </cell>
          <cell r="J131" t="e">
            <v>#REF!</v>
          </cell>
          <cell r="K131">
            <v>22703.4372</v>
          </cell>
          <cell r="L131" t="e">
            <v>#REF!</v>
          </cell>
        </row>
        <row r="132">
          <cell r="E132" t="str">
            <v>b - Nh©n c«ng</v>
          </cell>
          <cell r="I132">
            <v>22703.4372</v>
          </cell>
        </row>
        <row r="133">
          <cell r="E133" t="str">
            <v>Nh©n c«ng bËc 2,7/7</v>
          </cell>
          <cell r="F133" t="str">
            <v xml:space="preserve">C«ng </v>
          </cell>
          <cell r="G133">
            <v>1.78</v>
          </cell>
          <cell r="H133">
            <v>12754.74</v>
          </cell>
          <cell r="I133">
            <v>22703.4372</v>
          </cell>
          <cell r="K133">
            <v>22703.4372</v>
          </cell>
        </row>
        <row r="134">
          <cell r="E134" t="str">
            <v xml:space="preserve">§µo xóc ®Êt ®Ó ®¾p 1km ®Çu ®Êt cÊp 3 </v>
          </cell>
          <cell r="F134" t="str">
            <v>100m3</v>
          </cell>
          <cell r="H134" t="str">
            <v/>
          </cell>
          <cell r="J134">
            <v>238095.23809523808</v>
          </cell>
          <cell r="K134">
            <v>10619.6265</v>
          </cell>
          <cell r="L134">
            <v>708907.52400000009</v>
          </cell>
        </row>
        <row r="135">
          <cell r="E135" t="str">
            <v>a - VËt liÖu :</v>
          </cell>
          <cell r="I135">
            <v>0</v>
          </cell>
        </row>
        <row r="136">
          <cell r="E136" t="str">
            <v>§Êt ®¾p</v>
          </cell>
          <cell r="F136" t="str">
            <v>m3</v>
          </cell>
          <cell r="G136">
            <v>100</v>
          </cell>
          <cell r="H136">
            <v>2380.9523809523807</v>
          </cell>
          <cell r="J136">
            <v>238095.23809523808</v>
          </cell>
        </row>
        <row r="137">
          <cell r="E137" t="str">
            <v>b - Nh©n c«ng</v>
          </cell>
          <cell r="I137">
            <v>10619.6265</v>
          </cell>
        </row>
        <row r="138">
          <cell r="E138" t="str">
            <v>Nh©n c«ng bËc 3,0/7</v>
          </cell>
          <cell r="F138" t="str">
            <v xml:space="preserve">C«ng </v>
          </cell>
          <cell r="G138">
            <v>0.81</v>
          </cell>
          <cell r="H138">
            <v>13110.65</v>
          </cell>
          <cell r="I138">
            <v>10619.6265</v>
          </cell>
          <cell r="K138">
            <v>10619.6265</v>
          </cell>
        </row>
        <row r="139">
          <cell r="E139" t="str">
            <v>c- m¸y</v>
          </cell>
          <cell r="I139">
            <v>708907.52400000009</v>
          </cell>
        </row>
        <row r="140">
          <cell r="E140" t="str">
            <v>M¸y ®µo &lt;=0,8m3</v>
          </cell>
          <cell r="F140" t="str">
            <v>Ca</v>
          </cell>
          <cell r="G140">
            <v>0.33600000000000002</v>
          </cell>
          <cell r="H140">
            <v>705849</v>
          </cell>
          <cell r="I140">
            <v>237165.26400000002</v>
          </cell>
          <cell r="L140">
            <v>237165.26400000002</v>
          </cell>
        </row>
        <row r="141">
          <cell r="E141" t="str">
            <v>¤t« tù ®æ 10T</v>
          </cell>
          <cell r="F141" t="str">
            <v>Ca</v>
          </cell>
          <cell r="G141">
            <v>0.84</v>
          </cell>
          <cell r="H141">
            <v>525740</v>
          </cell>
          <cell r="I141">
            <v>441621.6</v>
          </cell>
          <cell r="L141">
            <v>441621.6</v>
          </cell>
        </row>
        <row r="142">
          <cell r="E142" t="str">
            <v>M¸y ñi 110cv</v>
          </cell>
          <cell r="F142" t="str">
            <v>Ca</v>
          </cell>
          <cell r="G142">
            <v>4.4999999999999998E-2</v>
          </cell>
          <cell r="H142">
            <v>669348</v>
          </cell>
          <cell r="I142">
            <v>30120.66</v>
          </cell>
          <cell r="L142">
            <v>30120.66</v>
          </cell>
        </row>
        <row r="143">
          <cell r="E143" t="str">
            <v>VC tiÕp ®Êt cÊp 3 ë cù ly 1 km</v>
          </cell>
          <cell r="F143" t="str">
            <v>100m3</v>
          </cell>
          <cell r="H143" t="str">
            <v/>
          </cell>
          <cell r="L143">
            <v>199781.2</v>
          </cell>
        </row>
        <row r="144">
          <cell r="E144" t="str">
            <v>c- m¸y</v>
          </cell>
          <cell r="I144">
            <v>199781.2</v>
          </cell>
        </row>
        <row r="145">
          <cell r="E145" t="str">
            <v>¤t« tù ®æ 10T</v>
          </cell>
          <cell r="F145" t="str">
            <v>Ca</v>
          </cell>
          <cell r="G145">
            <v>0.38</v>
          </cell>
          <cell r="H145">
            <v>525740</v>
          </cell>
          <cell r="I145">
            <v>199781.2</v>
          </cell>
          <cell r="L145">
            <v>199781.2</v>
          </cell>
        </row>
        <row r="146">
          <cell r="E146" t="str">
            <v>T­íi n­íc tr­íc khi ®¾p ®Êt</v>
          </cell>
          <cell r="F146" t="str">
            <v>m3</v>
          </cell>
          <cell r="H146" t="str">
            <v/>
          </cell>
          <cell r="I146">
            <v>2734.1252600000003</v>
          </cell>
          <cell r="J146">
            <v>0</v>
          </cell>
          <cell r="K146">
            <v>0</v>
          </cell>
          <cell r="L146">
            <v>2734.1252600000003</v>
          </cell>
        </row>
        <row r="147">
          <cell r="E147" t="str">
            <v>¤t« t­íi n­íc 5m3</v>
          </cell>
          <cell r="F147" t="str">
            <v>Ca</v>
          </cell>
          <cell r="G147">
            <v>5.6600000000000001E-3</v>
          </cell>
          <cell r="H147">
            <v>343052</v>
          </cell>
          <cell r="I147">
            <v>1941.6743200000001</v>
          </cell>
          <cell r="L147">
            <v>1941.6743200000001</v>
          </cell>
        </row>
        <row r="148">
          <cell r="E148" t="str">
            <v>M¸y b¬m n­íc 20CV</v>
          </cell>
          <cell r="F148" t="str">
            <v>Ca</v>
          </cell>
          <cell r="G148">
            <v>5.6600000000000001E-3</v>
          </cell>
          <cell r="H148">
            <v>140009</v>
          </cell>
          <cell r="I148">
            <v>792.45094000000006</v>
          </cell>
          <cell r="L148">
            <v>792.45094000000006</v>
          </cell>
        </row>
        <row r="149">
          <cell r="E149" t="str">
            <v>Vc ®Êt thõa ®æ ®i cù ly 0,5km</v>
          </cell>
          <cell r="F149" t="str">
            <v>100m3</v>
          </cell>
          <cell r="J149">
            <v>0</v>
          </cell>
          <cell r="K149">
            <v>0</v>
          </cell>
          <cell r="L149">
            <v>78861</v>
          </cell>
        </row>
        <row r="150">
          <cell r="E150" t="str">
            <v>c- m¸y</v>
          </cell>
          <cell r="I150">
            <v>78861</v>
          </cell>
        </row>
        <row r="151">
          <cell r="E151" t="str">
            <v>¤t« tù ®æ 10T</v>
          </cell>
          <cell r="F151" t="str">
            <v>Ca</v>
          </cell>
          <cell r="G151">
            <v>0.15</v>
          </cell>
          <cell r="H151">
            <v>525740</v>
          </cell>
          <cell r="I151">
            <v>78861</v>
          </cell>
          <cell r="L151">
            <v>78861</v>
          </cell>
        </row>
        <row r="152">
          <cell r="E152" t="str">
            <v>( 0,3 x 0,5 = 0,15ca )</v>
          </cell>
        </row>
        <row r="153">
          <cell r="E153" t="str">
            <v>Vc ®¸ ®µo nÒn ®æ ®i cù ly 3km</v>
          </cell>
          <cell r="F153" t="str">
            <v>100m3</v>
          </cell>
          <cell r="J153">
            <v>0</v>
          </cell>
          <cell r="K153">
            <v>0</v>
          </cell>
          <cell r="L153">
            <v>616693.0199999999</v>
          </cell>
        </row>
        <row r="154">
          <cell r="E154" t="str">
            <v>c- m¸y</v>
          </cell>
          <cell r="I154">
            <v>616693.0199999999</v>
          </cell>
        </row>
        <row r="155">
          <cell r="E155" t="str">
            <v>¤t« tù ®æ 10T</v>
          </cell>
          <cell r="F155" t="str">
            <v>Ca</v>
          </cell>
          <cell r="G155">
            <v>1.1729999999999998</v>
          </cell>
          <cell r="H155">
            <v>525740</v>
          </cell>
          <cell r="I155">
            <v>616693.0199999999</v>
          </cell>
          <cell r="L155">
            <v>616693.0199999999</v>
          </cell>
        </row>
        <row r="156">
          <cell r="E156" t="str">
            <v>( 0,34 x 3 x 1.15= 1.173ca )</v>
          </cell>
        </row>
        <row r="157">
          <cell r="E157" t="str">
            <v>§µo xóc ®¸ ®æ ®i cù ly VC 500m</v>
          </cell>
          <cell r="F157" t="str">
            <v>100m3</v>
          </cell>
          <cell r="H157" t="str">
            <v/>
          </cell>
          <cell r="J157">
            <v>0</v>
          </cell>
          <cell r="K157">
            <v>19600.421749999998</v>
          </cell>
          <cell r="L157">
            <v>731649.00489999994</v>
          </cell>
        </row>
        <row r="158">
          <cell r="E158" t="str">
            <v>b - Nh©n c«ng</v>
          </cell>
          <cell r="I158">
            <v>19600.421749999998</v>
          </cell>
        </row>
        <row r="159">
          <cell r="E159" t="str">
            <v>Nh©n c«ng bËc 3,0/7</v>
          </cell>
          <cell r="F159" t="str">
            <v xml:space="preserve">C«ng </v>
          </cell>
          <cell r="G159">
            <v>1.4949999999999999</v>
          </cell>
          <cell r="H159">
            <v>13110.65</v>
          </cell>
          <cell r="I159">
            <v>19600.421749999998</v>
          </cell>
          <cell r="K159">
            <v>19600.421749999998</v>
          </cell>
        </row>
        <row r="160">
          <cell r="E160" t="str">
            <v>c- m¸y</v>
          </cell>
          <cell r="I160">
            <v>731649.00489999994</v>
          </cell>
        </row>
        <row r="161">
          <cell r="E161" t="str">
            <v>M¸y ®µo &lt;=0,8m3</v>
          </cell>
          <cell r="F161" t="str">
            <v>Ca</v>
          </cell>
          <cell r="G161">
            <v>0.42089999999999994</v>
          </cell>
          <cell r="H161">
            <v>705849</v>
          </cell>
          <cell r="I161">
            <v>297091.84409999993</v>
          </cell>
          <cell r="L161">
            <v>297091.84409999993</v>
          </cell>
        </row>
        <row r="162">
          <cell r="E162" t="str">
            <v>¤t« tù ®æ 10T</v>
          </cell>
          <cell r="F162" t="str">
            <v>Ca</v>
          </cell>
          <cell r="G162">
            <v>0.74749999999999994</v>
          </cell>
          <cell r="H162">
            <v>525740</v>
          </cell>
          <cell r="I162">
            <v>392990.64999999997</v>
          </cell>
          <cell r="L162">
            <v>392990.64999999997</v>
          </cell>
        </row>
        <row r="163">
          <cell r="E163" t="str">
            <v>M¸y ñi 110cv</v>
          </cell>
          <cell r="F163" t="str">
            <v>Ca</v>
          </cell>
          <cell r="G163">
            <v>6.2099999999999995E-2</v>
          </cell>
          <cell r="H163">
            <v>669348</v>
          </cell>
          <cell r="I163">
            <v>41566.510799999996</v>
          </cell>
          <cell r="L163">
            <v>41566.510799999996</v>
          </cell>
        </row>
        <row r="164">
          <cell r="E164" t="str">
            <v>§µo mÆt ®­êng nhùa cò</v>
          </cell>
          <cell r="F164" t="str">
            <v>m2</v>
          </cell>
          <cell r="H164" t="str">
            <v/>
          </cell>
          <cell r="K164">
            <v>2761.6980000000003</v>
          </cell>
        </row>
        <row r="165">
          <cell r="E165" t="str">
            <v>b - Nh©n c«ng</v>
          </cell>
          <cell r="I165">
            <v>2761.6980000000003</v>
          </cell>
        </row>
        <row r="166">
          <cell r="E166" t="str">
            <v>Nh©n c«ng bËc 3,5/7</v>
          </cell>
          <cell r="F166" t="str">
            <v xml:space="preserve">C«ng </v>
          </cell>
          <cell r="G166">
            <v>0.2</v>
          </cell>
          <cell r="H166">
            <v>13808.49</v>
          </cell>
          <cell r="I166">
            <v>2761.6980000000003</v>
          </cell>
          <cell r="K166">
            <v>2761.6980000000003</v>
          </cell>
        </row>
        <row r="167">
          <cell r="E167" t="str">
            <v>T­íi nhùa dÝnh b¸m tiªu chuÈn 0,5 kg/m2</v>
          </cell>
          <cell r="F167" t="str">
            <v>100m2</v>
          </cell>
          <cell r="H167" t="str">
            <v/>
          </cell>
          <cell r="J167">
            <v>183030.75093485715</v>
          </cell>
          <cell r="K167">
            <v>4335.8658599999999</v>
          </cell>
          <cell r="L167">
            <v>73019.407999999996</v>
          </cell>
        </row>
        <row r="168">
          <cell r="E168" t="str">
            <v>a - VËt liÖu :</v>
          </cell>
          <cell r="I168">
            <v>183030.75093485715</v>
          </cell>
        </row>
        <row r="169">
          <cell r="E169" t="str">
            <v>Nhùa ®­êng</v>
          </cell>
          <cell r="F169" t="str">
            <v>kg</v>
          </cell>
          <cell r="G169">
            <v>32.322000000000003</v>
          </cell>
          <cell r="H169">
            <v>3428.1836190476188</v>
          </cell>
          <cell r="I169">
            <v>110805.75093485715</v>
          </cell>
          <cell r="J169">
            <v>110805.75093485715</v>
          </cell>
        </row>
        <row r="170">
          <cell r="E170" t="str">
            <v>DÇu Mazut</v>
          </cell>
          <cell r="F170" t="str">
            <v>kg</v>
          </cell>
          <cell r="G170">
            <v>16.05</v>
          </cell>
          <cell r="H170">
            <v>4500</v>
          </cell>
          <cell r="I170">
            <v>72225</v>
          </cell>
          <cell r="J170">
            <v>72225</v>
          </cell>
        </row>
        <row r="171">
          <cell r="E171" t="str">
            <v>b - Nh©n c«ng</v>
          </cell>
          <cell r="I171">
            <v>4335.8658599999999</v>
          </cell>
        </row>
        <row r="172">
          <cell r="E172" t="str">
            <v>Nh©n c«ng bËc 3,5/7</v>
          </cell>
          <cell r="F172" t="str">
            <v xml:space="preserve">C«ng </v>
          </cell>
          <cell r="G172">
            <v>0.314</v>
          </cell>
          <cell r="H172">
            <v>13808.49</v>
          </cell>
          <cell r="I172">
            <v>4335.8658599999999</v>
          </cell>
          <cell r="K172">
            <v>4335.8658599999999</v>
          </cell>
        </row>
        <row r="173">
          <cell r="E173" t="str">
            <v>c- m¸y</v>
          </cell>
          <cell r="I173">
            <v>73019.407999999996</v>
          </cell>
        </row>
        <row r="174">
          <cell r="E174" t="str">
            <v>¤t« t­íi nhùa 7T</v>
          </cell>
          <cell r="F174" t="str">
            <v>Ca</v>
          </cell>
          <cell r="G174">
            <v>9.8000000000000004E-2</v>
          </cell>
          <cell r="H174">
            <v>745096</v>
          </cell>
          <cell r="I174">
            <v>73019.407999999996</v>
          </cell>
          <cell r="L174">
            <v>73019.407999999996</v>
          </cell>
        </row>
        <row r="175">
          <cell r="E175" t="str">
            <v>T­ãi nhùa thÊm tiªu chuÈn 1kg/m2</v>
          </cell>
          <cell r="F175" t="str">
            <v>100m2</v>
          </cell>
          <cell r="H175" t="str">
            <v/>
          </cell>
          <cell r="J175">
            <v>414076.64163809526</v>
          </cell>
          <cell r="K175">
            <v>4335.8658599999999</v>
          </cell>
          <cell r="L175">
            <v>73019.407999999996</v>
          </cell>
        </row>
        <row r="176">
          <cell r="E176" t="str">
            <v>a - VËt liÖu :</v>
          </cell>
          <cell r="I176">
            <v>414076.64163809526</v>
          </cell>
        </row>
        <row r="177">
          <cell r="E177" t="str">
            <v>Nhùa ®­êng</v>
          </cell>
          <cell r="F177" t="str">
            <v>kg</v>
          </cell>
          <cell r="G177">
            <v>78.650000000000006</v>
          </cell>
          <cell r="H177">
            <v>3428.1836190476188</v>
          </cell>
          <cell r="I177">
            <v>269626.64163809526</v>
          </cell>
          <cell r="J177">
            <v>269626.64163809526</v>
          </cell>
        </row>
        <row r="178">
          <cell r="E178" t="str">
            <v>DÇu Mazut</v>
          </cell>
          <cell r="F178" t="str">
            <v>kg</v>
          </cell>
          <cell r="G178">
            <v>32.1</v>
          </cell>
          <cell r="H178">
            <v>4500</v>
          </cell>
          <cell r="I178">
            <v>144450</v>
          </cell>
          <cell r="J178">
            <v>144450</v>
          </cell>
        </row>
        <row r="179">
          <cell r="E179" t="str">
            <v>b - Nh©n c«ng</v>
          </cell>
          <cell r="I179">
            <v>4335.8658599999999</v>
          </cell>
        </row>
        <row r="180">
          <cell r="E180" t="str">
            <v>Nh©n c«ng bËc 3,5/7</v>
          </cell>
          <cell r="F180" t="str">
            <v xml:space="preserve">C«ng </v>
          </cell>
          <cell r="G180">
            <v>0.314</v>
          </cell>
          <cell r="H180">
            <v>13808.49</v>
          </cell>
          <cell r="I180">
            <v>4335.8658599999999</v>
          </cell>
          <cell r="K180">
            <v>4335.8658599999999</v>
          </cell>
        </row>
        <row r="181">
          <cell r="E181" t="str">
            <v>c- m¸y</v>
          </cell>
          <cell r="I181">
            <v>73019.407999999996</v>
          </cell>
        </row>
        <row r="182">
          <cell r="E182" t="str">
            <v>¤t« t­íi nhùa 7T</v>
          </cell>
          <cell r="F182" t="str">
            <v>Ca</v>
          </cell>
          <cell r="G182">
            <v>9.8000000000000004E-2</v>
          </cell>
          <cell r="H182">
            <v>745096</v>
          </cell>
          <cell r="I182">
            <v>73019.407999999996</v>
          </cell>
          <cell r="L182">
            <v>73019.407999999996</v>
          </cell>
        </row>
        <row r="183">
          <cell r="E183" t="str">
            <v>CP§D l¸ng nhùa dµy 15cm tc3,5Kg/m2</v>
          </cell>
          <cell r="F183" t="str">
            <v>100m2</v>
          </cell>
          <cell r="H183" t="str">
            <v/>
          </cell>
          <cell r="J183">
            <v>4806962.298452381</v>
          </cell>
          <cell r="K183">
            <v>135760.78075000001</v>
          </cell>
          <cell r="L183">
            <v>632057.5</v>
          </cell>
        </row>
        <row r="184">
          <cell r="E184" t="str">
            <v>a - VËt liÖu :</v>
          </cell>
          <cell r="I184">
            <v>4806962.298452381</v>
          </cell>
        </row>
        <row r="185">
          <cell r="E185" t="str">
            <v>CÊp phèi ®¸ d¨m</v>
          </cell>
          <cell r="F185" t="str">
            <v>m3</v>
          </cell>
          <cell r="G185">
            <v>21.355</v>
          </cell>
          <cell r="H185">
            <v>125926.74761904762</v>
          </cell>
          <cell r="I185">
            <v>2689165.6954047619</v>
          </cell>
          <cell r="J185">
            <v>2689165.6954047619</v>
          </cell>
        </row>
        <row r="186">
          <cell r="E186" t="str">
            <v>DÇu Mazut</v>
          </cell>
          <cell r="F186" t="str">
            <v>kg</v>
          </cell>
          <cell r="G186">
            <v>25.4</v>
          </cell>
          <cell r="H186">
            <v>4500</v>
          </cell>
          <cell r="I186">
            <v>114300</v>
          </cell>
          <cell r="J186">
            <v>114300</v>
          </cell>
        </row>
        <row r="187">
          <cell r="E187" t="str">
            <v>§¸ d¨m 1x2</v>
          </cell>
          <cell r="F187" t="str">
            <v>m3</v>
          </cell>
          <cell r="G187">
            <v>3.26</v>
          </cell>
          <cell r="H187">
            <v>148840.91428571427</v>
          </cell>
          <cell r="I187">
            <v>485221.38057142851</v>
          </cell>
          <cell r="J187">
            <v>485221.38057142851</v>
          </cell>
        </row>
        <row r="188">
          <cell r="E188" t="str">
            <v>§¸ d¨m 0,5x1</v>
          </cell>
          <cell r="F188" t="str">
            <v>m3</v>
          </cell>
          <cell r="G188">
            <v>0.5</v>
          </cell>
          <cell r="H188">
            <v>148840.91428571427</v>
          </cell>
          <cell r="I188">
            <v>74420.457142857136</v>
          </cell>
          <cell r="J188">
            <v>74420.457142857136</v>
          </cell>
        </row>
        <row r="189">
          <cell r="E189" t="str">
            <v>Nhùa ®­êng</v>
          </cell>
          <cell r="F189" t="str">
            <v>kg</v>
          </cell>
          <cell r="G189">
            <v>374.5</v>
          </cell>
          <cell r="H189">
            <v>3428.1836190476188</v>
          </cell>
          <cell r="I189">
            <v>1283854.7653333333</v>
          </cell>
          <cell r="J189">
            <v>1283854.7653333333</v>
          </cell>
        </row>
        <row r="190">
          <cell r="E190" t="str">
            <v>Cñi</v>
          </cell>
          <cell r="F190" t="str">
            <v>kg</v>
          </cell>
          <cell r="G190">
            <v>320</v>
          </cell>
          <cell r="H190">
            <v>500</v>
          </cell>
          <cell r="I190">
            <v>160000</v>
          </cell>
          <cell r="J190">
            <v>160000</v>
          </cell>
        </row>
        <row r="191">
          <cell r="E191" t="str">
            <v>b - Nh©n c«ng</v>
          </cell>
          <cell r="I191">
            <v>135760.78075000001</v>
          </cell>
        </row>
        <row r="192">
          <cell r="E192" t="str">
            <v>Nh©n c«ng bËc 3,0/7</v>
          </cell>
          <cell r="F192" t="str">
            <v xml:space="preserve">C«ng </v>
          </cell>
          <cell r="G192">
            <v>10.355</v>
          </cell>
          <cell r="H192">
            <v>13110.65</v>
          </cell>
          <cell r="I192">
            <v>135760.78075000001</v>
          </cell>
          <cell r="K192">
            <v>135760.78075000001</v>
          </cell>
        </row>
        <row r="193">
          <cell r="E193" t="str">
            <v>c- m¸y</v>
          </cell>
          <cell r="I193">
            <v>632057.5</v>
          </cell>
        </row>
        <row r="194">
          <cell r="E194" t="str">
            <v>M¸y lu 8.5T</v>
          </cell>
          <cell r="F194" t="str">
            <v>Ca</v>
          </cell>
          <cell r="G194">
            <v>2.5</v>
          </cell>
          <cell r="H194">
            <v>252823</v>
          </cell>
          <cell r="I194">
            <v>632057.5</v>
          </cell>
          <cell r="L194">
            <v>632057.5</v>
          </cell>
        </row>
        <row r="195">
          <cell r="E195" t="str">
            <v>L¸ng nhùa 2 líp tiªu chuÈn 3.5kg/m2</v>
          </cell>
          <cell r="F195" t="str">
            <v>100m2</v>
          </cell>
          <cell r="H195" t="str">
            <v/>
          </cell>
          <cell r="J195">
            <v>1982008.1939047619</v>
          </cell>
          <cell r="K195">
            <v>165978.04979999998</v>
          </cell>
          <cell r="L195">
            <v>127125.68000000001</v>
          </cell>
        </row>
        <row r="196">
          <cell r="E196" t="str">
            <v>a - VËt liÖu :</v>
          </cell>
          <cell r="I196">
            <v>1982008.1939047619</v>
          </cell>
        </row>
        <row r="197">
          <cell r="E197" t="str">
            <v>Nhùa ®­êng</v>
          </cell>
          <cell r="F197" t="str">
            <v>kg</v>
          </cell>
          <cell r="G197">
            <v>374.5</v>
          </cell>
          <cell r="H197">
            <v>3428.1836190476188</v>
          </cell>
          <cell r="I197">
            <v>1283854.7653333333</v>
          </cell>
          <cell r="J197">
            <v>1283854.7653333333</v>
          </cell>
        </row>
        <row r="198">
          <cell r="E198" t="str">
            <v>Cñi</v>
          </cell>
          <cell r="F198" t="str">
            <v>kg</v>
          </cell>
          <cell r="G198">
            <v>280</v>
          </cell>
          <cell r="H198">
            <v>500</v>
          </cell>
          <cell r="I198">
            <v>140000</v>
          </cell>
          <cell r="J198">
            <v>140000</v>
          </cell>
        </row>
        <row r="199">
          <cell r="E199" t="str">
            <v>§¸ d¨m 1x2</v>
          </cell>
          <cell r="F199" t="str">
            <v>m3</v>
          </cell>
          <cell r="G199">
            <v>3.25</v>
          </cell>
          <cell r="H199">
            <v>148840.91428571427</v>
          </cell>
          <cell r="I199">
            <v>483732.97142857139</v>
          </cell>
          <cell r="J199">
            <v>483732.97142857139</v>
          </cell>
        </row>
        <row r="200">
          <cell r="E200" t="str">
            <v>§¸ d¨m 0,5x1</v>
          </cell>
          <cell r="F200" t="str">
            <v>m3</v>
          </cell>
          <cell r="G200">
            <v>0.5</v>
          </cell>
          <cell r="H200">
            <v>148840.91428571427</v>
          </cell>
          <cell r="I200">
            <v>74420.457142857136</v>
          </cell>
          <cell r="J200">
            <v>74420.457142857136</v>
          </cell>
        </row>
        <row r="201">
          <cell r="E201" t="str">
            <v>b - Nh©n c«ng</v>
          </cell>
          <cell r="I201">
            <v>165978.04979999998</v>
          </cell>
        </row>
        <row r="202">
          <cell r="E202" t="str">
            <v>Nh©n c«ng bËc 3,5/7</v>
          </cell>
          <cell r="F202" t="str">
            <v xml:space="preserve">C«ng </v>
          </cell>
          <cell r="G202">
            <v>12.02</v>
          </cell>
          <cell r="H202">
            <v>13808.49</v>
          </cell>
          <cell r="I202">
            <v>165978.04979999998</v>
          </cell>
          <cell r="K202">
            <v>165978.04979999998</v>
          </cell>
        </row>
        <row r="203">
          <cell r="E203" t="str">
            <v>c- m¸y</v>
          </cell>
          <cell r="I203">
            <v>127125.68000000001</v>
          </cell>
        </row>
        <row r="204">
          <cell r="E204" t="str">
            <v>Lu 10T</v>
          </cell>
          <cell r="F204" t="str">
            <v>Ca</v>
          </cell>
          <cell r="G204">
            <v>0.44</v>
          </cell>
          <cell r="H204">
            <v>288922</v>
          </cell>
          <cell r="I204">
            <v>127125.68000000001</v>
          </cell>
          <cell r="L204">
            <v>127125.68000000001</v>
          </cell>
        </row>
        <row r="205">
          <cell r="E205" t="str">
            <v>§µo lÒ ®­êng ®Êt cÊp 3</v>
          </cell>
          <cell r="F205" t="str">
            <v>m3</v>
          </cell>
          <cell r="H205" t="str">
            <v/>
          </cell>
          <cell r="J205" t="e">
            <v>#REF!</v>
          </cell>
          <cell r="K205">
            <v>14028.395500000001</v>
          </cell>
          <cell r="L205">
            <v>0</v>
          </cell>
        </row>
        <row r="206">
          <cell r="E206" t="str">
            <v>b - Nh©n c«ng</v>
          </cell>
          <cell r="I206">
            <v>14028.395500000001</v>
          </cell>
        </row>
        <row r="207">
          <cell r="E207" t="str">
            <v>Nh©n c«ng bËc 3,0/7</v>
          </cell>
          <cell r="F207" t="str">
            <v xml:space="preserve">C«ng </v>
          </cell>
          <cell r="G207">
            <v>1.07</v>
          </cell>
          <cell r="H207">
            <v>13110.65</v>
          </cell>
          <cell r="I207">
            <v>14028.395500000001</v>
          </cell>
          <cell r="K207">
            <v>14028.395500000001</v>
          </cell>
        </row>
        <row r="208">
          <cell r="E208" t="str">
            <v xml:space="preserve">§µo nÒn ®­êng ®Êt cÊp 3 b»ng  thñ c«ng </v>
          </cell>
          <cell r="F208" t="str">
            <v>m3</v>
          </cell>
          <cell r="H208" t="str">
            <v/>
          </cell>
          <cell r="J208" t="e">
            <v>#REF!</v>
          </cell>
          <cell r="K208">
            <v>13647.5718</v>
          </cell>
          <cell r="L208">
            <v>0</v>
          </cell>
        </row>
        <row r="209">
          <cell r="E209" t="str">
            <v>b - Nh©n c«ng</v>
          </cell>
          <cell r="I209">
            <v>13647.5718</v>
          </cell>
        </row>
        <row r="210">
          <cell r="E210" t="str">
            <v>Nh©n c«ng bËc 2,7/7</v>
          </cell>
          <cell r="F210" t="str">
            <v xml:space="preserve">C«ng </v>
          </cell>
          <cell r="G210">
            <v>1.07</v>
          </cell>
          <cell r="H210">
            <v>12754.74</v>
          </cell>
          <cell r="I210">
            <v>13647.5718</v>
          </cell>
          <cell r="K210">
            <v>13647.5718</v>
          </cell>
        </row>
        <row r="211">
          <cell r="E211" t="str">
            <v>§µo nÒn ®­êng ®Êt cÊp 3 b»ng m¸y CL&lt;=500m</v>
          </cell>
          <cell r="F211" t="str">
            <v>100m3</v>
          </cell>
          <cell r="H211" t="str">
            <v/>
          </cell>
          <cell r="J211">
            <v>0</v>
          </cell>
          <cell r="K211">
            <v>255657.67499999999</v>
          </cell>
          <cell r="L211">
            <v>707239.71600000001</v>
          </cell>
        </row>
        <row r="212">
          <cell r="E212" t="str">
            <v>b - Nh©n c«ng</v>
          </cell>
          <cell r="I212">
            <v>255657.67499999999</v>
          </cell>
        </row>
        <row r="213">
          <cell r="E213" t="str">
            <v>Nh©n c«ng bËc 3,0/7</v>
          </cell>
          <cell r="F213" t="str">
            <v xml:space="preserve">C«ng </v>
          </cell>
          <cell r="G213">
            <v>19.5</v>
          </cell>
          <cell r="H213">
            <v>13110.65</v>
          </cell>
          <cell r="I213">
            <v>255657.67499999999</v>
          </cell>
          <cell r="K213">
            <v>255657.67499999999</v>
          </cell>
        </row>
        <row r="214">
          <cell r="E214" t="str">
            <v>c- m¸y</v>
          </cell>
          <cell r="I214">
            <v>707239.71600000001</v>
          </cell>
        </row>
        <row r="215">
          <cell r="E215" t="str">
            <v>M¸y ®µo &lt;=0,8m3</v>
          </cell>
          <cell r="F215" t="str">
            <v>Ca</v>
          </cell>
          <cell r="G215">
            <v>0.44400000000000001</v>
          </cell>
          <cell r="H215">
            <v>705849</v>
          </cell>
          <cell r="I215">
            <v>313396.95600000001</v>
          </cell>
          <cell r="L215">
            <v>313396.95600000001</v>
          </cell>
        </row>
        <row r="216">
          <cell r="E216" t="str">
            <v>¤t« tù ®æ 10T</v>
          </cell>
          <cell r="F216" t="str">
            <v>Ca</v>
          </cell>
          <cell r="G216">
            <v>0.66</v>
          </cell>
          <cell r="H216">
            <v>525740</v>
          </cell>
          <cell r="I216">
            <v>346988.4</v>
          </cell>
          <cell r="L216">
            <v>346988.4</v>
          </cell>
        </row>
        <row r="217">
          <cell r="E217" t="str">
            <v>M¸y ñi 110cv</v>
          </cell>
          <cell r="F217" t="str">
            <v>Ca</v>
          </cell>
          <cell r="G217">
            <v>7.0000000000000007E-2</v>
          </cell>
          <cell r="H217">
            <v>669348</v>
          </cell>
          <cell r="I217">
            <v>46854.360000000008</v>
          </cell>
          <cell r="L217">
            <v>46854.360000000008</v>
          </cell>
        </row>
        <row r="218">
          <cell r="E218" t="str">
            <v>§µo r·nh ®Êt cÊp 3 b»ng m¸y</v>
          </cell>
          <cell r="F218" t="str">
            <v>100m3</v>
          </cell>
          <cell r="H218" t="str">
            <v/>
          </cell>
          <cell r="J218" t="e">
            <v>#REF!</v>
          </cell>
          <cell r="K218">
            <v>377586.72</v>
          </cell>
          <cell r="L218">
            <v>313396.95600000001</v>
          </cell>
        </row>
        <row r="219">
          <cell r="E219" t="str">
            <v>b - Nh©n c«ng</v>
          </cell>
          <cell r="I219">
            <v>377586.72</v>
          </cell>
        </row>
        <row r="220">
          <cell r="E220" t="str">
            <v>Nh©n c«ng bËc 3,0/7</v>
          </cell>
          <cell r="F220" t="str">
            <v xml:space="preserve">C«ng </v>
          </cell>
          <cell r="G220">
            <v>28.8</v>
          </cell>
          <cell r="H220">
            <v>13110.65</v>
          </cell>
          <cell r="I220">
            <v>377586.72</v>
          </cell>
          <cell r="K220">
            <v>377586.72</v>
          </cell>
        </row>
        <row r="221">
          <cell r="E221" t="str">
            <v>c- m¸y</v>
          </cell>
          <cell r="I221">
            <v>313396.95600000001</v>
          </cell>
        </row>
        <row r="222">
          <cell r="E222" t="str">
            <v>M¸y ®µo &lt;=0,8m3</v>
          </cell>
          <cell r="F222" t="str">
            <v>Ca</v>
          </cell>
          <cell r="G222">
            <v>0.44400000000000001</v>
          </cell>
          <cell r="H222">
            <v>705849</v>
          </cell>
          <cell r="I222">
            <v>313396.95600000001</v>
          </cell>
          <cell r="L222">
            <v>313396.95600000001</v>
          </cell>
        </row>
        <row r="223">
          <cell r="E223" t="str">
            <v>§µo bá líp mãng ®¸ b»ng m¸y</v>
          </cell>
          <cell r="F223" t="str">
            <v>100m3</v>
          </cell>
          <cell r="H223" t="str">
            <v/>
          </cell>
          <cell r="J223" t="e">
            <v>#REF!</v>
          </cell>
          <cell r="K223">
            <v>102394.17649999999</v>
          </cell>
          <cell r="L223">
            <v>176900.25599999999</v>
          </cell>
        </row>
        <row r="224">
          <cell r="E224" t="str">
            <v>b - Nh©n c«ng</v>
          </cell>
          <cell r="I224">
            <v>102394.17649999999</v>
          </cell>
        </row>
        <row r="225">
          <cell r="E225" t="str">
            <v>Nh©n c«ng bËc 3,0/7</v>
          </cell>
          <cell r="F225" t="str">
            <v xml:space="preserve">C«ng </v>
          </cell>
          <cell r="G225">
            <v>7.81</v>
          </cell>
          <cell r="H225">
            <v>13110.65</v>
          </cell>
          <cell r="I225">
            <v>102394.17649999999</v>
          </cell>
          <cell r="K225">
            <v>102394.17649999999</v>
          </cell>
        </row>
        <row r="226">
          <cell r="E226" t="str">
            <v>c- m¸y</v>
          </cell>
          <cell r="I226">
            <v>176900.25599999999</v>
          </cell>
        </row>
        <row r="227">
          <cell r="E227" t="str">
            <v>M¸y ®µo &lt;=0,4m3</v>
          </cell>
          <cell r="F227" t="str">
            <v>Ca</v>
          </cell>
          <cell r="G227">
            <v>0.44400000000000001</v>
          </cell>
          <cell r="H227">
            <v>398424</v>
          </cell>
          <cell r="I227">
            <v>176900.25599999999</v>
          </cell>
          <cell r="L227">
            <v>176900.25599999999</v>
          </cell>
        </row>
        <row r="228">
          <cell r="E228" t="str">
            <v>§µo ®Êt sö lý xinh lón b»ng m¸y</v>
          </cell>
          <cell r="F228" t="str">
            <v>100m3</v>
          </cell>
          <cell r="H228" t="str">
            <v/>
          </cell>
          <cell r="J228" t="e">
            <v>#REF!</v>
          </cell>
          <cell r="K228">
            <v>49558.256999999998</v>
          </cell>
          <cell r="L228">
            <v>250608.696</v>
          </cell>
        </row>
        <row r="229">
          <cell r="E229" t="str">
            <v>b - Nh©n c«ng</v>
          </cell>
          <cell r="I229">
            <v>49558.256999999998</v>
          </cell>
        </row>
        <row r="230">
          <cell r="E230" t="str">
            <v>Nh©n c«ng bËc 3,0/7</v>
          </cell>
          <cell r="F230" t="str">
            <v xml:space="preserve">C«ng </v>
          </cell>
          <cell r="G230">
            <v>3.78</v>
          </cell>
          <cell r="H230">
            <v>13110.65</v>
          </cell>
          <cell r="I230">
            <v>49558.256999999998</v>
          </cell>
          <cell r="K230">
            <v>49558.256999999998</v>
          </cell>
        </row>
        <row r="231">
          <cell r="E231" t="str">
            <v>c- m¸y</v>
          </cell>
          <cell r="I231">
            <v>250608.696</v>
          </cell>
        </row>
        <row r="232">
          <cell r="E232" t="str">
            <v>M¸y ®µo &lt;=0,4m3</v>
          </cell>
          <cell r="F232" t="str">
            <v>Ca</v>
          </cell>
          <cell r="G232">
            <v>0.629</v>
          </cell>
          <cell r="H232">
            <v>398424</v>
          </cell>
          <cell r="I232">
            <v>250608.696</v>
          </cell>
          <cell r="L232">
            <v>250608.696</v>
          </cell>
        </row>
        <row r="233">
          <cell r="E233" t="str">
            <v>§µo bá mÆt ®­êng nhùa</v>
          </cell>
          <cell r="F233" t="str">
            <v>m2</v>
          </cell>
          <cell r="K233">
            <v>2761.6980000000003</v>
          </cell>
        </row>
        <row r="234">
          <cell r="E234" t="str">
            <v>b - Nh©n c«ng</v>
          </cell>
          <cell r="I234">
            <v>2761.6980000000003</v>
          </cell>
        </row>
        <row r="235">
          <cell r="E235" t="str">
            <v>Nh©n c«ng bËc 3,5/7</v>
          </cell>
          <cell r="F235" t="str">
            <v xml:space="preserve">C«ng </v>
          </cell>
          <cell r="G235">
            <v>0.2</v>
          </cell>
          <cell r="H235">
            <v>13808.49</v>
          </cell>
          <cell r="I235">
            <v>2761.6980000000003</v>
          </cell>
          <cell r="K235">
            <v>2761.6980000000003</v>
          </cell>
        </row>
        <row r="236">
          <cell r="E236" t="str">
            <v>§µo bá mãng ®¸ b»ng thñ c«ng</v>
          </cell>
          <cell r="F236" t="str">
            <v>m3</v>
          </cell>
          <cell r="K236">
            <v>23060.1783</v>
          </cell>
        </row>
        <row r="237">
          <cell r="E237" t="str">
            <v>b - Nh©n c«ng</v>
          </cell>
          <cell r="I237">
            <v>23060.1783</v>
          </cell>
        </row>
        <row r="238">
          <cell r="E238" t="str">
            <v>Nh©n c«ng bËc 3,5/7</v>
          </cell>
          <cell r="F238" t="str">
            <v xml:space="preserve">C«ng </v>
          </cell>
          <cell r="G238">
            <v>1.67</v>
          </cell>
          <cell r="H238">
            <v>13808.49</v>
          </cell>
          <cell r="I238">
            <v>23060.1783</v>
          </cell>
          <cell r="K238">
            <v>23060.1783</v>
          </cell>
        </row>
        <row r="239">
          <cell r="E239" t="str">
            <v>CP§D  líp d­íi lo¹i II</v>
          </cell>
          <cell r="F239" t="str">
            <v>100m3</v>
          </cell>
          <cell r="H239" t="str">
            <v/>
          </cell>
          <cell r="J239">
            <v>17377891.171428572</v>
          </cell>
          <cell r="K239">
            <v>60926.628000000004</v>
          </cell>
          <cell r="L239">
            <v>950767.75282500009</v>
          </cell>
        </row>
        <row r="240">
          <cell r="E240" t="str">
            <v>a - VËt liÖu :</v>
          </cell>
          <cell r="I240">
            <v>17377891.171428572</v>
          </cell>
        </row>
        <row r="241">
          <cell r="E241" t="str">
            <v>CÊp phèi ®¸ d¨m</v>
          </cell>
          <cell r="F241" t="str">
            <v>m3</v>
          </cell>
          <cell r="G241">
            <v>138</v>
          </cell>
          <cell r="H241">
            <v>125926.74761904762</v>
          </cell>
          <cell r="I241">
            <v>17377891.171428572</v>
          </cell>
          <cell r="J241">
            <v>17377891.171428572</v>
          </cell>
        </row>
        <row r="242">
          <cell r="E242" t="str">
            <v>b - Nh©n c«ng</v>
          </cell>
          <cell r="I242">
            <v>60926.628000000004</v>
          </cell>
        </row>
        <row r="243">
          <cell r="E243" t="str">
            <v>Nh©n c«ng bËc 4,0/7</v>
          </cell>
          <cell r="F243" t="str">
            <v xml:space="preserve">C«ng </v>
          </cell>
          <cell r="G243">
            <v>4.2</v>
          </cell>
          <cell r="H243">
            <v>14506.34</v>
          </cell>
          <cell r="I243">
            <v>60926.628000000004</v>
          </cell>
          <cell r="K243">
            <v>60926.628000000004</v>
          </cell>
        </row>
        <row r="244">
          <cell r="E244" t="str">
            <v>c- m¸y</v>
          </cell>
          <cell r="I244">
            <v>950767.75282500009</v>
          </cell>
        </row>
        <row r="245">
          <cell r="E245" t="str">
            <v>M¸y ñi 110cv</v>
          </cell>
          <cell r="F245" t="str">
            <v>Ca</v>
          </cell>
          <cell r="G245">
            <v>0.5</v>
          </cell>
          <cell r="H245">
            <v>669348</v>
          </cell>
          <cell r="I245">
            <v>334674</v>
          </cell>
          <cell r="L245">
            <v>334674</v>
          </cell>
        </row>
        <row r="246">
          <cell r="E246" t="str">
            <v>M¸y san 110cv</v>
          </cell>
          <cell r="F246" t="str">
            <v>Ca</v>
          </cell>
          <cell r="G246">
            <v>0.105</v>
          </cell>
          <cell r="H246">
            <v>584271</v>
          </cell>
          <cell r="I246">
            <v>61348.454999999994</v>
          </cell>
          <cell r="L246">
            <v>61348.454999999994</v>
          </cell>
        </row>
        <row r="247">
          <cell r="E247" t="str">
            <v>Lu rung 25T</v>
          </cell>
          <cell r="F247" t="str">
            <v>Ca</v>
          </cell>
          <cell r="G247">
            <v>0.25</v>
          </cell>
          <cell r="H247">
            <v>928648</v>
          </cell>
          <cell r="I247">
            <v>232162</v>
          </cell>
          <cell r="L247">
            <v>232162</v>
          </cell>
        </row>
        <row r="248">
          <cell r="E248" t="str">
            <v>Lu b¸nh lèp 16T</v>
          </cell>
          <cell r="F248" t="str">
            <v>Ca</v>
          </cell>
          <cell r="G248">
            <v>0.37</v>
          </cell>
          <cell r="H248">
            <v>432053</v>
          </cell>
          <cell r="I248">
            <v>159859.60999999999</v>
          </cell>
          <cell r="L248">
            <v>159859.60999999999</v>
          </cell>
        </row>
        <row r="249">
          <cell r="E249" t="str">
            <v>Lu 10T</v>
          </cell>
          <cell r="F249" t="str">
            <v>Ca</v>
          </cell>
          <cell r="G249">
            <v>0.25</v>
          </cell>
          <cell r="H249">
            <v>288922</v>
          </cell>
          <cell r="I249">
            <v>72230.5</v>
          </cell>
          <cell r="L249">
            <v>72230.5</v>
          </cell>
        </row>
        <row r="250">
          <cell r="E250" t="str">
            <v>¤t« t­íi n­íc 5m3</v>
          </cell>
          <cell r="F250" t="str">
            <v>Ca</v>
          </cell>
          <cell r="G250">
            <v>0.25</v>
          </cell>
          <cell r="H250">
            <v>343052</v>
          </cell>
          <cell r="I250">
            <v>85763</v>
          </cell>
          <cell r="L250">
            <v>85763</v>
          </cell>
        </row>
        <row r="251">
          <cell r="E251" t="str">
            <v>M¸y kh¸c</v>
          </cell>
          <cell r="F251" t="str">
            <v>%</v>
          </cell>
          <cell r="G251">
            <v>0.5</v>
          </cell>
          <cell r="H251">
            <v>946037.56500000006</v>
          </cell>
          <cell r="I251">
            <v>4730.187825</v>
          </cell>
          <cell r="L251">
            <v>4730.187825</v>
          </cell>
        </row>
        <row r="252">
          <cell r="E252" t="str">
            <v>CÊp phèi ®¸ d¨m líp trªn lo¹i I</v>
          </cell>
          <cell r="F252" t="str">
            <v>100m3</v>
          </cell>
          <cell r="H252" t="str">
            <v/>
          </cell>
          <cell r="J252">
            <v>18692176.885714285</v>
          </cell>
          <cell r="K252">
            <v>66729.16399999999</v>
          </cell>
          <cell r="L252">
            <v>905105.01</v>
          </cell>
        </row>
        <row r="253">
          <cell r="E253" t="str">
            <v>a - VËt liÖu :</v>
          </cell>
          <cell r="I253">
            <v>18692176.885714285</v>
          </cell>
        </row>
        <row r="254">
          <cell r="E254" t="str">
            <v>CÊp phèi ®¸ d¨m</v>
          </cell>
          <cell r="F254" t="str">
            <v>m3</v>
          </cell>
          <cell r="G254">
            <v>138</v>
          </cell>
          <cell r="H254">
            <v>135450.55714285714</v>
          </cell>
          <cell r="I254">
            <v>18692176.885714285</v>
          </cell>
          <cell r="J254">
            <v>18692176.885714285</v>
          </cell>
        </row>
        <row r="255">
          <cell r="E255" t="str">
            <v>b - Nh©n c«ng</v>
          </cell>
          <cell r="I255">
            <v>66729.16399999999</v>
          </cell>
        </row>
        <row r="256">
          <cell r="E256" t="str">
            <v>Nh©n c«ng bËc 4,0/7</v>
          </cell>
          <cell r="F256" t="str">
            <v xml:space="preserve">C«ng </v>
          </cell>
          <cell r="G256">
            <v>4.5999999999999996</v>
          </cell>
          <cell r="H256">
            <v>14506.34</v>
          </cell>
          <cell r="I256">
            <v>66729.16399999999</v>
          </cell>
          <cell r="K256">
            <v>66729.16399999999</v>
          </cell>
        </row>
        <row r="257">
          <cell r="E257" t="str">
            <v>c- m¸y</v>
          </cell>
          <cell r="I257">
            <v>905105.01</v>
          </cell>
        </row>
        <row r="258">
          <cell r="E258" t="str">
            <v>M¸y r¶I 50-60m3/h</v>
          </cell>
          <cell r="F258" t="str">
            <v>Ca</v>
          </cell>
          <cell r="G258">
            <v>0.25</v>
          </cell>
          <cell r="H258">
            <v>1177680</v>
          </cell>
          <cell r="I258">
            <v>294420</v>
          </cell>
          <cell r="L258">
            <v>294420</v>
          </cell>
        </row>
        <row r="259">
          <cell r="E259" t="str">
            <v>Lu rung 25T</v>
          </cell>
          <cell r="F259" t="str">
            <v>Ca</v>
          </cell>
          <cell r="G259">
            <v>0.25</v>
          </cell>
          <cell r="H259">
            <v>928648</v>
          </cell>
          <cell r="I259">
            <v>232162</v>
          </cell>
          <cell r="L259">
            <v>232162</v>
          </cell>
        </row>
        <row r="260">
          <cell r="E260" t="str">
            <v>Lu b¸nh lèp 16T</v>
          </cell>
          <cell r="F260" t="str">
            <v>Ca</v>
          </cell>
          <cell r="G260">
            <v>0.5</v>
          </cell>
          <cell r="H260">
            <v>432053</v>
          </cell>
          <cell r="I260">
            <v>216026.5</v>
          </cell>
          <cell r="L260">
            <v>216026.5</v>
          </cell>
        </row>
        <row r="261">
          <cell r="E261" t="str">
            <v>Lu 10T</v>
          </cell>
          <cell r="F261" t="str">
            <v>Ca</v>
          </cell>
          <cell r="G261">
            <v>0.25</v>
          </cell>
          <cell r="H261">
            <v>288922</v>
          </cell>
          <cell r="I261">
            <v>72230.5</v>
          </cell>
          <cell r="L261">
            <v>72230.5</v>
          </cell>
        </row>
        <row r="262">
          <cell r="E262" t="str">
            <v>¤t« t­íi n­íc 5m3</v>
          </cell>
          <cell r="F262" t="str">
            <v>Ca</v>
          </cell>
          <cell r="G262">
            <v>0.25</v>
          </cell>
          <cell r="H262">
            <v>343052</v>
          </cell>
          <cell r="I262">
            <v>85763</v>
          </cell>
          <cell r="L262">
            <v>85763</v>
          </cell>
        </row>
        <row r="263">
          <cell r="E263" t="str">
            <v>M¸y kh¸c</v>
          </cell>
          <cell r="F263" t="str">
            <v>%</v>
          </cell>
          <cell r="G263">
            <v>0.5</v>
          </cell>
          <cell r="H263">
            <v>900602</v>
          </cell>
          <cell r="I263">
            <v>4503.01</v>
          </cell>
          <cell r="L263">
            <v>4503.01</v>
          </cell>
        </row>
        <row r="264">
          <cell r="E264" t="str">
            <v>BiÓn b¸o ph¶n quang h×nh tam gi¸c</v>
          </cell>
          <cell r="F264" t="str">
            <v>bé</v>
          </cell>
          <cell r="J264">
            <v>488208.56443064997</v>
          </cell>
          <cell r="K264">
            <v>13635.076000000001</v>
          </cell>
          <cell r="L264">
            <v>26673.059999999998</v>
          </cell>
        </row>
        <row r="265">
          <cell r="E265" t="str">
            <v>a - VËt liÖu :</v>
          </cell>
          <cell r="I265">
            <v>488208.56443064997</v>
          </cell>
        </row>
        <row r="266">
          <cell r="E266" t="str">
            <v>BiÓn b¸o</v>
          </cell>
          <cell r="F266" t="str">
            <v>bé</v>
          </cell>
          <cell r="G266">
            <v>1</v>
          </cell>
          <cell r="H266">
            <v>210000</v>
          </cell>
          <cell r="I266">
            <v>210000</v>
          </cell>
          <cell r="J266">
            <v>210000</v>
          </cell>
        </row>
        <row r="267">
          <cell r="E267" t="str">
            <v>Trô biÓn b¸o</v>
          </cell>
          <cell r="F267" t="str">
            <v>bé</v>
          </cell>
          <cell r="G267">
            <v>1</v>
          </cell>
          <cell r="H267">
            <v>220000</v>
          </cell>
          <cell r="I267">
            <v>220000</v>
          </cell>
          <cell r="J267">
            <v>220000</v>
          </cell>
        </row>
        <row r="268">
          <cell r="E268" t="str">
            <v xml:space="preserve">V÷a bªt«ng M150 ®¸ 1x2 </v>
          </cell>
          <cell r="F268" t="str">
            <v>m3</v>
          </cell>
          <cell r="G268">
            <v>8.5000000000000006E-2</v>
          </cell>
          <cell r="H268">
            <v>411300.44179999991</v>
          </cell>
          <cell r="I268">
            <v>34960.537552999995</v>
          </cell>
          <cell r="J268">
            <v>34960.537552999995</v>
          </cell>
        </row>
        <row r="269">
          <cell r="E269" t="str">
            <v>VËt liÖu kh¸c</v>
          </cell>
          <cell r="F269" t="str">
            <v>%</v>
          </cell>
          <cell r="G269">
            <v>5</v>
          </cell>
          <cell r="H269">
            <v>464960.53755299997</v>
          </cell>
          <cell r="I269">
            <v>23248.026877649998</v>
          </cell>
          <cell r="J269">
            <v>23248.026877649998</v>
          </cell>
        </row>
        <row r="270">
          <cell r="E270" t="str">
            <v>b - Nh©n c«ng</v>
          </cell>
          <cell r="I270">
            <v>13635.076000000001</v>
          </cell>
        </row>
        <row r="271">
          <cell r="E271" t="str">
            <v>Nh©n c«ng bËc 3,0/7</v>
          </cell>
          <cell r="F271" t="str">
            <v xml:space="preserve">C«ng </v>
          </cell>
          <cell r="G271">
            <v>1.04</v>
          </cell>
          <cell r="H271">
            <v>13110.65</v>
          </cell>
          <cell r="I271">
            <v>13635.076000000001</v>
          </cell>
          <cell r="K271">
            <v>13635.076000000001</v>
          </cell>
        </row>
        <row r="272">
          <cell r="E272" t="str">
            <v>c- M¸y thi c«ng</v>
          </cell>
          <cell r="I272">
            <v>26673.059999999998</v>
          </cell>
        </row>
        <row r="273">
          <cell r="E273" t="str">
            <v>¤t« tù ®æ 7T</v>
          </cell>
          <cell r="F273" t="str">
            <v>Ca</v>
          </cell>
          <cell r="G273">
            <v>0.06</v>
          </cell>
          <cell r="H273">
            <v>444551</v>
          </cell>
          <cell r="I273">
            <v>26673.059999999998</v>
          </cell>
          <cell r="L273">
            <v>26673.059999999998</v>
          </cell>
        </row>
        <row r="274">
          <cell r="E274" t="str">
            <v>BiÓn b¸o ph¶n quang h×nh ch÷ nhËt</v>
          </cell>
          <cell r="F274" t="str">
            <v>bé</v>
          </cell>
          <cell r="G274">
            <v>1</v>
          </cell>
          <cell r="J274">
            <v>477708.56443064997</v>
          </cell>
          <cell r="K274">
            <v>13635.076000000001</v>
          </cell>
          <cell r="L274">
            <v>26673.059999999998</v>
          </cell>
        </row>
        <row r="275">
          <cell r="E275" t="str">
            <v>a - VËt liÖu :</v>
          </cell>
          <cell r="I275">
            <v>477708.56443064997</v>
          </cell>
        </row>
        <row r="276">
          <cell r="E276" t="str">
            <v>BiÓn b¸o</v>
          </cell>
          <cell r="F276" t="str">
            <v>bé</v>
          </cell>
          <cell r="G276">
            <v>1</v>
          </cell>
          <cell r="H276">
            <v>200000</v>
          </cell>
          <cell r="I276">
            <v>200000</v>
          </cell>
          <cell r="J276">
            <v>200000</v>
          </cell>
        </row>
        <row r="277">
          <cell r="E277" t="str">
            <v>Trô biÓn b¸o</v>
          </cell>
          <cell r="F277" t="str">
            <v>bé</v>
          </cell>
          <cell r="G277">
            <v>1</v>
          </cell>
          <cell r="H277">
            <v>220000</v>
          </cell>
          <cell r="I277">
            <v>220000</v>
          </cell>
          <cell r="J277">
            <v>220000</v>
          </cell>
        </row>
        <row r="278">
          <cell r="E278" t="str">
            <v>V÷a bªt«ng M150 ®¸ 1x2</v>
          </cell>
          <cell r="F278" t="str">
            <v>m3</v>
          </cell>
          <cell r="G278">
            <v>8.5000000000000006E-2</v>
          </cell>
          <cell r="H278">
            <v>411300.44179999991</v>
          </cell>
          <cell r="I278">
            <v>34960.537552999995</v>
          </cell>
          <cell r="J278">
            <v>34960.537552999995</v>
          </cell>
        </row>
        <row r="279">
          <cell r="E279" t="str">
            <v>VËt liÖu kh¸c</v>
          </cell>
          <cell r="F279" t="str">
            <v>%</v>
          </cell>
          <cell r="G279">
            <v>5</v>
          </cell>
          <cell r="H279">
            <v>454960.53755299997</v>
          </cell>
          <cell r="I279">
            <v>22748.026877649998</v>
          </cell>
          <cell r="J279">
            <v>22748.026877649998</v>
          </cell>
        </row>
        <row r="280">
          <cell r="E280" t="str">
            <v>b - Nh©n c«ng</v>
          </cell>
          <cell r="I280">
            <v>13635.076000000001</v>
          </cell>
        </row>
        <row r="281">
          <cell r="E281" t="str">
            <v>Nh©n c«ng bËc 3,0/7</v>
          </cell>
          <cell r="F281" t="str">
            <v xml:space="preserve">C«ng </v>
          </cell>
          <cell r="G281">
            <v>1.04</v>
          </cell>
          <cell r="H281">
            <v>13110.65</v>
          </cell>
          <cell r="I281">
            <v>13635.076000000001</v>
          </cell>
          <cell r="K281">
            <v>13635.076000000001</v>
          </cell>
        </row>
        <row r="282">
          <cell r="E282" t="str">
            <v>c- M¸y thi c«ng</v>
          </cell>
          <cell r="I282">
            <v>26673.059999999998</v>
          </cell>
        </row>
        <row r="283">
          <cell r="E283" t="str">
            <v>¤t« tù ®æ 7T</v>
          </cell>
          <cell r="F283" t="str">
            <v>Ca</v>
          </cell>
          <cell r="G283">
            <v>0.06</v>
          </cell>
          <cell r="H283">
            <v>444551</v>
          </cell>
          <cell r="I283">
            <v>26673.059999999998</v>
          </cell>
          <cell r="L283">
            <v>26673.059999999998</v>
          </cell>
        </row>
        <row r="284">
          <cell r="E284" t="str">
            <v>Gia cè taluy b»ng ®¸ héc x©y v÷a M100</v>
          </cell>
          <cell r="F284" t="str">
            <v>m3</v>
          </cell>
          <cell r="J284">
            <v>293608.0154416571</v>
          </cell>
          <cell r="K284">
            <v>28721.659200000002</v>
          </cell>
          <cell r="L284">
            <v>0</v>
          </cell>
        </row>
        <row r="285">
          <cell r="E285" t="str">
            <v>a - VËt liÖu :</v>
          </cell>
          <cell r="I285">
            <v>293608.0154416571</v>
          </cell>
        </row>
        <row r="286">
          <cell r="E286" t="str">
            <v xml:space="preserve">§¸ héc </v>
          </cell>
          <cell r="F286" t="str">
            <v>m3</v>
          </cell>
          <cell r="G286">
            <v>1.2</v>
          </cell>
          <cell r="H286">
            <v>94158.859523809515</v>
          </cell>
          <cell r="I286">
            <v>112990.63142857142</v>
          </cell>
          <cell r="J286">
            <v>112990.63142857142</v>
          </cell>
        </row>
        <row r="287">
          <cell r="E287" t="str">
            <v>§¸ d¨m 4x6</v>
          </cell>
          <cell r="F287" t="str">
            <v>m3</v>
          </cell>
          <cell r="G287">
            <v>5.7000000000000002E-2</v>
          </cell>
          <cell r="H287">
            <v>90881.064285714267</v>
          </cell>
          <cell r="I287">
            <v>5180.2206642857136</v>
          </cell>
          <cell r="J287">
            <v>5180.2206642857136</v>
          </cell>
        </row>
        <row r="288">
          <cell r="E288" t="str">
            <v>V÷a xi m¨ng M100</v>
          </cell>
          <cell r="F288" t="str">
            <v>m3</v>
          </cell>
          <cell r="G288">
            <v>0.42</v>
          </cell>
          <cell r="H288">
            <v>417707.53178285714</v>
          </cell>
          <cell r="I288">
            <v>175437.16334879998</v>
          </cell>
          <cell r="J288">
            <v>175437.16334879998</v>
          </cell>
        </row>
        <row r="289">
          <cell r="E289" t="str">
            <v>b - Nh©n c«ng</v>
          </cell>
          <cell r="I289">
            <v>28721.659200000002</v>
          </cell>
        </row>
        <row r="290">
          <cell r="E290" t="str">
            <v>Nh©n c«ng bËc 3,5/7</v>
          </cell>
          <cell r="F290" t="str">
            <v xml:space="preserve">C«ng </v>
          </cell>
          <cell r="G290">
            <v>2.08</v>
          </cell>
          <cell r="H290">
            <v>13808.49</v>
          </cell>
          <cell r="I290">
            <v>28721.659200000002</v>
          </cell>
          <cell r="K290">
            <v>28721.659200000002</v>
          </cell>
        </row>
        <row r="291">
          <cell r="E291" t="str">
            <v>§¸ héc x©y mãng ch©n khay v÷a M100</v>
          </cell>
          <cell r="F291" t="str">
            <v>m3</v>
          </cell>
          <cell r="J291">
            <v>293608.0154416571</v>
          </cell>
          <cell r="K291">
            <v>26374.215899999999</v>
          </cell>
          <cell r="L291">
            <v>0</v>
          </cell>
        </row>
        <row r="292">
          <cell r="E292" t="str">
            <v>a - VËt liÖu :</v>
          </cell>
          <cell r="I292">
            <v>293608.0154416571</v>
          </cell>
        </row>
        <row r="293">
          <cell r="E293" t="str">
            <v xml:space="preserve">§¸ héc </v>
          </cell>
          <cell r="F293" t="str">
            <v>m3</v>
          </cell>
          <cell r="G293">
            <v>1.2</v>
          </cell>
          <cell r="H293">
            <v>94158.859523809515</v>
          </cell>
          <cell r="I293">
            <v>112990.63142857142</v>
          </cell>
          <cell r="J293">
            <v>112990.63142857142</v>
          </cell>
        </row>
        <row r="294">
          <cell r="E294" t="str">
            <v>§¸ d¨m 4x6</v>
          </cell>
          <cell r="F294" t="str">
            <v>m3</v>
          </cell>
          <cell r="G294">
            <v>5.7000000000000002E-2</v>
          </cell>
          <cell r="H294">
            <v>90881.064285714267</v>
          </cell>
          <cell r="I294">
            <v>5180.2206642857136</v>
          </cell>
          <cell r="J294">
            <v>5180.2206642857136</v>
          </cell>
        </row>
        <row r="295">
          <cell r="E295" t="str">
            <v>V÷a xi m¨ng M100</v>
          </cell>
          <cell r="F295" t="str">
            <v>m3</v>
          </cell>
          <cell r="G295">
            <v>0.42</v>
          </cell>
          <cell r="H295">
            <v>417707.53178285714</v>
          </cell>
          <cell r="I295">
            <v>175437.16334879998</v>
          </cell>
          <cell r="J295">
            <v>175437.16334879998</v>
          </cell>
        </row>
        <row r="296">
          <cell r="E296" t="str">
            <v>b - Nh©n c«ng</v>
          </cell>
          <cell r="I296">
            <v>26374.215899999999</v>
          </cell>
        </row>
        <row r="297">
          <cell r="E297" t="str">
            <v>Nh©n c«ng bËc 3,5/7</v>
          </cell>
          <cell r="F297" t="str">
            <v xml:space="preserve">C«ng </v>
          </cell>
          <cell r="G297">
            <v>1.91</v>
          </cell>
          <cell r="H297">
            <v>13808.49</v>
          </cell>
          <cell r="I297">
            <v>26374.215899999999</v>
          </cell>
          <cell r="K297">
            <v>26374.215899999999</v>
          </cell>
        </row>
        <row r="298">
          <cell r="E298" t="str">
            <v>D¨m s¹n ®Öm</v>
          </cell>
          <cell r="F298" t="str">
            <v>m3</v>
          </cell>
          <cell r="J298">
            <v>110874.8984285714</v>
          </cell>
          <cell r="K298">
            <v>28450.110499999999</v>
          </cell>
        </row>
        <row r="299">
          <cell r="E299" t="str">
            <v>a - VËt liÖu :</v>
          </cell>
          <cell r="I299">
            <v>110874.8984285714</v>
          </cell>
        </row>
        <row r="300">
          <cell r="E300" t="str">
            <v>§¸ d¨m 4x6</v>
          </cell>
          <cell r="F300" t="str">
            <v>m3</v>
          </cell>
          <cell r="G300">
            <v>1.22</v>
          </cell>
          <cell r="H300">
            <v>90881.064285714267</v>
          </cell>
          <cell r="I300">
            <v>110874.8984285714</v>
          </cell>
          <cell r="J300">
            <v>110874.8984285714</v>
          </cell>
        </row>
        <row r="301">
          <cell r="E301" t="str">
            <v>b - Nh©n c«ng</v>
          </cell>
          <cell r="I301">
            <v>28450.110499999999</v>
          </cell>
        </row>
        <row r="302">
          <cell r="E302" t="str">
            <v>Nh©n c«ng bËc 3,0/7</v>
          </cell>
          <cell r="F302" t="str">
            <v xml:space="preserve">C«ng </v>
          </cell>
          <cell r="G302">
            <v>2.17</v>
          </cell>
          <cell r="H302">
            <v>13110.65</v>
          </cell>
          <cell r="I302">
            <v>28450.110499999999</v>
          </cell>
          <cell r="K302">
            <v>28450.110499999999</v>
          </cell>
        </row>
        <row r="303">
          <cell r="E303" t="str">
            <v>Lu lÌn nÒn ®­êng cò ®¹t K98</v>
          </cell>
          <cell r="F303" t="str">
            <v>100m3</v>
          </cell>
          <cell r="J303">
            <v>0</v>
          </cell>
          <cell r="K303">
            <v>0</v>
          </cell>
          <cell r="L303">
            <v>123378.84400000001</v>
          </cell>
        </row>
        <row r="304">
          <cell r="E304" t="str">
            <v>c- M¸y thi c«ng</v>
          </cell>
          <cell r="I304">
            <v>123378.84400000001</v>
          </cell>
        </row>
        <row r="305">
          <cell r="E305" t="str">
            <v>M¸y ®Çm 25T</v>
          </cell>
          <cell r="F305" t="str">
            <v>Ca</v>
          </cell>
          <cell r="G305">
            <v>0.24400000000000002</v>
          </cell>
          <cell r="H305">
            <v>505651</v>
          </cell>
          <cell r="I305">
            <v>123378.84400000001</v>
          </cell>
          <cell r="L305">
            <v>123378.84400000001</v>
          </cell>
        </row>
        <row r="306">
          <cell r="E306" t="str">
            <v>§µo khu«n ®Êt cÊp 3 b»ng thñ c«ng</v>
          </cell>
          <cell r="F306" t="str">
            <v>m3</v>
          </cell>
          <cell r="K306">
            <v>16198.5198</v>
          </cell>
          <cell r="L306">
            <v>0</v>
          </cell>
        </row>
        <row r="307">
          <cell r="E307" t="str">
            <v>b - Nh©n c«ng</v>
          </cell>
          <cell r="I307">
            <v>16198.5198</v>
          </cell>
        </row>
        <row r="308">
          <cell r="E308" t="str">
            <v>Nh©n c«ng bËc 2,7/7</v>
          </cell>
          <cell r="F308" t="str">
            <v xml:space="preserve">C«ng </v>
          </cell>
          <cell r="G308">
            <v>1.27</v>
          </cell>
          <cell r="H308">
            <v>12754.74</v>
          </cell>
          <cell r="I308">
            <v>16198.5198</v>
          </cell>
          <cell r="K308">
            <v>16198.5198</v>
          </cell>
        </row>
        <row r="309">
          <cell r="E309" t="str">
            <v>§µo khu«n ®Êt cÊp 3 b»ng m¸y</v>
          </cell>
          <cell r="F309" t="str">
            <v>100m3</v>
          </cell>
          <cell r="K309" t="e">
            <v>#REF!</v>
          </cell>
          <cell r="L309" t="e">
            <v>#REF!</v>
          </cell>
        </row>
        <row r="310">
          <cell r="E310" t="str">
            <v>b - Nh©n c«ng</v>
          </cell>
          <cell r="I310">
            <v>106196.265</v>
          </cell>
        </row>
        <row r="311">
          <cell r="E311" t="str">
            <v>Nh©n c«ng bËc 3,0/7</v>
          </cell>
          <cell r="F311" t="str">
            <v xml:space="preserve">C«ng </v>
          </cell>
          <cell r="G311">
            <v>8.1</v>
          </cell>
          <cell r="H311">
            <v>13110.65</v>
          </cell>
          <cell r="I311">
            <v>106196.265</v>
          </cell>
          <cell r="K311">
            <v>106196.265</v>
          </cell>
        </row>
        <row r="312">
          <cell r="E312" t="str">
            <v>c- M¸y thi c«ng</v>
          </cell>
          <cell r="I312">
            <v>417673.152</v>
          </cell>
        </row>
        <row r="313">
          <cell r="E313" t="str">
            <v>M¸y ñi 110cv</v>
          </cell>
          <cell r="F313" t="str">
            <v>Ca</v>
          </cell>
          <cell r="G313">
            <v>0.624</v>
          </cell>
          <cell r="H313">
            <v>669348</v>
          </cell>
          <cell r="I313">
            <v>417673.152</v>
          </cell>
          <cell r="L313">
            <v>417673.152</v>
          </cell>
        </row>
        <row r="314">
          <cell r="E314" t="str">
            <v>§µo nÒn ®­êng ®¸ cÊp IV</v>
          </cell>
          <cell r="F314" t="str">
            <v>100m3</v>
          </cell>
          <cell r="H314" t="str">
            <v/>
          </cell>
          <cell r="J314">
            <v>1498179.15</v>
          </cell>
          <cell r="K314">
            <v>483297.14999999997</v>
          </cell>
          <cell r="L314">
            <v>327960.49359999999</v>
          </cell>
        </row>
        <row r="315">
          <cell r="E315" t="str">
            <v>a - VËt liÖu :</v>
          </cell>
          <cell r="I315">
            <v>1498179.15</v>
          </cell>
        </row>
        <row r="316">
          <cell r="E316" t="str">
            <v>Thuèc næ Am«nÝt</v>
          </cell>
          <cell r="F316" t="str">
            <v>kg</v>
          </cell>
          <cell r="G316">
            <v>60</v>
          </cell>
          <cell r="H316">
            <v>20641.285714285714</v>
          </cell>
          <cell r="I316">
            <v>1238477.1428571427</v>
          </cell>
          <cell r="J316">
            <v>1238477.1428571427</v>
          </cell>
        </row>
        <row r="317">
          <cell r="E317" t="str">
            <v>KÝp næ</v>
          </cell>
          <cell r="F317" t="str">
            <v xml:space="preserve">C¸i </v>
          </cell>
          <cell r="G317">
            <v>25</v>
          </cell>
          <cell r="H317">
            <v>2015.2380952380952</v>
          </cell>
          <cell r="I317">
            <v>50380.952380952382</v>
          </cell>
          <cell r="J317">
            <v>50380.952380952382</v>
          </cell>
        </row>
        <row r="318">
          <cell r="E318" t="str">
            <v>D©y næ</v>
          </cell>
          <cell r="F318" t="str">
            <v>m</v>
          </cell>
          <cell r="G318">
            <v>20</v>
          </cell>
          <cell r="H318">
            <v>5733.333333333333</v>
          </cell>
          <cell r="I318">
            <v>114666.66666666666</v>
          </cell>
          <cell r="J318">
            <v>114666.66666666666</v>
          </cell>
        </row>
        <row r="319">
          <cell r="E319" t="str">
            <v>D©y ch¸y chËm</v>
          </cell>
          <cell r="F319" t="str">
            <v>m</v>
          </cell>
          <cell r="G319">
            <v>5</v>
          </cell>
          <cell r="H319">
            <v>1661.9047619047619</v>
          </cell>
          <cell r="I319">
            <v>8309.5238095238092</v>
          </cell>
          <cell r="J319">
            <v>8309.5238095238092</v>
          </cell>
        </row>
        <row r="320">
          <cell r="E320" t="str">
            <v xml:space="preserve">D©y ®iÖn </v>
          </cell>
          <cell r="F320" t="str">
            <v>m</v>
          </cell>
          <cell r="G320">
            <v>90</v>
          </cell>
          <cell r="H320">
            <v>166.7</v>
          </cell>
          <cell r="I320">
            <v>15002.999999999998</v>
          </cell>
          <cell r="J320">
            <v>15002.999999999998</v>
          </cell>
        </row>
        <row r="321">
          <cell r="E321" t="str">
            <v>VËt liÖu kh¸c</v>
          </cell>
          <cell r="F321" t="str">
            <v>%</v>
          </cell>
          <cell r="G321">
            <v>5</v>
          </cell>
          <cell r="H321">
            <v>1426837.2857142857</v>
          </cell>
          <cell r="I321">
            <v>71341.864285714284</v>
          </cell>
          <cell r="J321">
            <v>71341.864285714284</v>
          </cell>
        </row>
        <row r="322">
          <cell r="E322" t="str">
            <v>b - Nh©n c«ng</v>
          </cell>
          <cell r="I322">
            <v>483297.14999999997</v>
          </cell>
        </row>
        <row r="323">
          <cell r="E323" t="str">
            <v>Nh©n c«ng bËc 3,5/7</v>
          </cell>
          <cell r="F323" t="str">
            <v xml:space="preserve">C«ng </v>
          </cell>
          <cell r="G323">
            <v>35</v>
          </cell>
          <cell r="H323">
            <v>13808.49</v>
          </cell>
          <cell r="I323">
            <v>483297.14999999997</v>
          </cell>
          <cell r="K323">
            <v>483297.14999999997</v>
          </cell>
        </row>
        <row r="324">
          <cell r="E324" t="str">
            <v>c- M¸y thi c«ng</v>
          </cell>
          <cell r="I324">
            <v>327960.49359999999</v>
          </cell>
        </row>
        <row r="325">
          <cell r="E325" t="str">
            <v>M¸y khoan xoay ®Ëp F 65mm</v>
          </cell>
          <cell r="F325" t="str">
            <v>Ca</v>
          </cell>
          <cell r="G325">
            <v>1</v>
          </cell>
          <cell r="H325">
            <v>230707</v>
          </cell>
          <cell r="I325">
            <v>230707</v>
          </cell>
          <cell r="L325">
            <v>230707</v>
          </cell>
        </row>
        <row r="326">
          <cell r="E326" t="str">
            <v>M¸y nÐn khÝ 17m3/h</v>
          </cell>
          <cell r="F326" t="str">
            <v>Ca</v>
          </cell>
          <cell r="G326">
            <v>1</v>
          </cell>
          <cell r="H326">
            <v>36644</v>
          </cell>
          <cell r="I326">
            <v>36644</v>
          </cell>
          <cell r="L326">
            <v>36644</v>
          </cell>
        </row>
        <row r="327">
          <cell r="E327" t="str">
            <v>M¸y khoan cÇm tay F =42mm</v>
          </cell>
          <cell r="F327" t="str">
            <v>Ca</v>
          </cell>
          <cell r="G327">
            <v>0.7</v>
          </cell>
          <cell r="H327">
            <v>35357</v>
          </cell>
          <cell r="I327">
            <v>24749.899999999998</v>
          </cell>
          <cell r="L327">
            <v>24749.899999999998</v>
          </cell>
        </row>
        <row r="328">
          <cell r="E328" t="str">
            <v>M¸y ñi 140cv</v>
          </cell>
          <cell r="F328" t="str">
            <v>Ca</v>
          </cell>
          <cell r="G328">
            <v>0.03</v>
          </cell>
          <cell r="H328">
            <v>865868</v>
          </cell>
          <cell r="I328">
            <v>25976.039999999997</v>
          </cell>
          <cell r="L328">
            <v>25976.039999999997</v>
          </cell>
        </row>
        <row r="329">
          <cell r="E329" t="str">
            <v>M¸y nÐn khÝ 10m3/h</v>
          </cell>
          <cell r="F329" t="str">
            <v>Ca</v>
          </cell>
          <cell r="G329">
            <v>0.23</v>
          </cell>
          <cell r="H329">
            <v>28854</v>
          </cell>
          <cell r="I329">
            <v>6636.42</v>
          </cell>
          <cell r="L329">
            <v>6636.42</v>
          </cell>
        </row>
        <row r="330">
          <cell r="E330" t="str">
            <v>M¸y kh¸c</v>
          </cell>
          <cell r="F330" t="str">
            <v>%</v>
          </cell>
          <cell r="G330">
            <v>1</v>
          </cell>
          <cell r="H330">
            <v>324713.36</v>
          </cell>
          <cell r="I330">
            <v>3247.1335999999997</v>
          </cell>
          <cell r="L330">
            <v>3247.1335999999997</v>
          </cell>
        </row>
        <row r="331">
          <cell r="E331" t="str">
            <v>§µo r·nh ®¸ cÊp IV thñ c«ng</v>
          </cell>
          <cell r="F331" t="str">
            <v>m3</v>
          </cell>
          <cell r="H331" t="str">
            <v/>
          </cell>
          <cell r="J331">
            <v>0</v>
          </cell>
          <cell r="K331">
            <v>30879.513945000002</v>
          </cell>
          <cell r="L331">
            <v>0</v>
          </cell>
        </row>
        <row r="332">
          <cell r="E332" t="str">
            <v>b - Nh©n c«ng</v>
          </cell>
          <cell r="I332">
            <v>30879.513945000002</v>
          </cell>
        </row>
        <row r="333">
          <cell r="E333" t="str">
            <v>Nh©n c«ng bËc 3,0/7</v>
          </cell>
          <cell r="F333" t="str">
            <v xml:space="preserve">C«ng </v>
          </cell>
          <cell r="G333">
            <v>2.3553000000000002</v>
          </cell>
          <cell r="H333">
            <v>13110.65</v>
          </cell>
          <cell r="I333">
            <v>30879.513945000002</v>
          </cell>
          <cell r="K333">
            <v>30879.513945000002</v>
          </cell>
        </row>
        <row r="334">
          <cell r="E334" t="str">
            <v>§µo r·nh ®Êt cÊp 3 b»ng thñ c«ng</v>
          </cell>
          <cell r="F334" t="str">
            <v>m3</v>
          </cell>
          <cell r="H334" t="str">
            <v/>
          </cell>
          <cell r="K334">
            <v>17218.899000000001</v>
          </cell>
        </row>
        <row r="335">
          <cell r="E335" t="str">
            <v>b - Nh©n c«ng</v>
          </cell>
          <cell r="I335">
            <v>17218.899000000001</v>
          </cell>
        </row>
        <row r="336">
          <cell r="E336" t="str">
            <v>Nh©n c«ng bËc 2,7/7</v>
          </cell>
          <cell r="F336" t="str">
            <v xml:space="preserve">C«ng </v>
          </cell>
          <cell r="G336">
            <v>1.35</v>
          </cell>
          <cell r="H336">
            <v>12754.74</v>
          </cell>
          <cell r="I336">
            <v>17218.899000000001</v>
          </cell>
          <cell r="K336">
            <v>17218.899000000001</v>
          </cell>
        </row>
        <row r="337">
          <cell r="E337" t="str">
            <v>§¸ héc x©y th©n r·nh dµy 25cm</v>
          </cell>
          <cell r="F337" t="str">
            <v>m3</v>
          </cell>
          <cell r="J337">
            <v>293608.0154416571</v>
          </cell>
          <cell r="K337">
            <v>28721.659200000002</v>
          </cell>
        </row>
        <row r="338">
          <cell r="E338" t="str">
            <v>a - VËt liÖu :</v>
          </cell>
          <cell r="I338">
            <v>293608.0154416571</v>
          </cell>
        </row>
        <row r="339">
          <cell r="E339" t="str">
            <v xml:space="preserve">§¸ héc </v>
          </cell>
          <cell r="F339" t="str">
            <v>m3</v>
          </cell>
          <cell r="G339">
            <v>1.2</v>
          </cell>
          <cell r="H339">
            <v>94158.859523809515</v>
          </cell>
          <cell r="I339">
            <v>112990.63142857142</v>
          </cell>
          <cell r="J339">
            <v>112990.63142857142</v>
          </cell>
        </row>
        <row r="340">
          <cell r="E340" t="str">
            <v>§¸ d¨m 4x6</v>
          </cell>
          <cell r="F340" t="str">
            <v>m3</v>
          </cell>
          <cell r="G340">
            <v>5.7000000000000002E-2</v>
          </cell>
          <cell r="H340">
            <v>90881.064285714267</v>
          </cell>
          <cell r="I340">
            <v>5180.2206642857136</v>
          </cell>
          <cell r="J340">
            <v>5180.2206642857136</v>
          </cell>
        </row>
        <row r="341">
          <cell r="E341" t="str">
            <v>V÷a xi m¨ng M100</v>
          </cell>
          <cell r="F341" t="str">
            <v>m3</v>
          </cell>
          <cell r="G341">
            <v>0.42</v>
          </cell>
          <cell r="H341">
            <v>417707.53178285714</v>
          </cell>
          <cell r="I341">
            <v>175437.16334879998</v>
          </cell>
          <cell r="J341">
            <v>175437.16334879998</v>
          </cell>
        </row>
        <row r="342">
          <cell r="E342" t="str">
            <v>b - Nh©n c«ng</v>
          </cell>
          <cell r="I342">
            <v>28721.659200000002</v>
          </cell>
        </row>
        <row r="343">
          <cell r="E343" t="str">
            <v>Nh©n c«ng bËc 3,5/7</v>
          </cell>
          <cell r="F343" t="str">
            <v xml:space="preserve">C«ng </v>
          </cell>
          <cell r="G343">
            <v>2.08</v>
          </cell>
          <cell r="H343">
            <v>13808.49</v>
          </cell>
          <cell r="I343">
            <v>28721.659200000002</v>
          </cell>
          <cell r="K343">
            <v>28721.659200000002</v>
          </cell>
        </row>
        <row r="344">
          <cell r="E344" t="str">
            <v>ThÐp neo F16,L=35cm</v>
          </cell>
          <cell r="F344" t="str">
            <v>TÊn</v>
          </cell>
          <cell r="H344" t="str">
            <v/>
          </cell>
          <cell r="J344">
            <v>4542919.5999999996</v>
          </cell>
          <cell r="K344">
            <v>161006.99340000001</v>
          </cell>
          <cell r="L344">
            <v>0</v>
          </cell>
        </row>
        <row r="345">
          <cell r="E345" t="str">
            <v>a - VËt liÖu :</v>
          </cell>
          <cell r="I345">
            <v>4542919.5999999996</v>
          </cell>
        </row>
        <row r="346">
          <cell r="E346" t="str">
            <v>ThÐp trßn d=16mm</v>
          </cell>
          <cell r="F346" t="str">
            <v>kg</v>
          </cell>
          <cell r="G346">
            <v>1050</v>
          </cell>
          <cell r="H346">
            <v>4326.5900952380953</v>
          </cell>
          <cell r="I346">
            <v>4542919.5999999996</v>
          </cell>
          <cell r="J346">
            <v>4542919.5999999996</v>
          </cell>
        </row>
        <row r="347">
          <cell r="E347" t="str">
            <v>b. Nh©n c«ng</v>
          </cell>
          <cell r="I347">
            <v>161006.99340000001</v>
          </cell>
        </row>
        <row r="348">
          <cell r="E348" t="str">
            <v>Nh©n c«ng bËc 3,5/7</v>
          </cell>
          <cell r="F348" t="str">
            <v xml:space="preserve">C«ng </v>
          </cell>
          <cell r="G348">
            <v>11.66</v>
          </cell>
          <cell r="H348">
            <v>13808.49</v>
          </cell>
          <cell r="I348">
            <v>161006.99340000001</v>
          </cell>
          <cell r="K348">
            <v>161006.99340000001</v>
          </cell>
        </row>
        <row r="349">
          <cell r="E349" t="str">
            <v>Bªt«ng mãng M150 ®¸ 4x6</v>
          </cell>
          <cell r="F349" t="str">
            <v>m3</v>
          </cell>
          <cell r="H349" t="str">
            <v/>
          </cell>
          <cell r="J349">
            <v>346288.41318973864</v>
          </cell>
          <cell r="K349">
            <v>21501.465999999997</v>
          </cell>
          <cell r="L349">
            <v>12479.423999999999</v>
          </cell>
        </row>
        <row r="350">
          <cell r="E350" t="str">
            <v>a - VËt liÖu :</v>
          </cell>
          <cell r="I350">
            <v>346288.41318973864</v>
          </cell>
        </row>
        <row r="351">
          <cell r="E351" t="str">
            <v>V÷a M150 ®¸ 4x6</v>
          </cell>
          <cell r="F351" t="str">
            <v>m3</v>
          </cell>
          <cell r="G351">
            <v>1.0249999999999999</v>
          </cell>
          <cell r="H351">
            <v>334497.38052619045</v>
          </cell>
          <cell r="I351">
            <v>342859.81503934518</v>
          </cell>
          <cell r="J351">
            <v>342859.81503934518</v>
          </cell>
        </row>
        <row r="352">
          <cell r="E352" t="str">
            <v>VËt liÖu kh¸c</v>
          </cell>
          <cell r="F352" t="str">
            <v>%</v>
          </cell>
          <cell r="G352">
            <v>1</v>
          </cell>
          <cell r="H352">
            <v>342859.81503934518</v>
          </cell>
          <cell r="I352">
            <v>3428.5981503934518</v>
          </cell>
          <cell r="J352">
            <v>3428.5981503934518</v>
          </cell>
        </row>
        <row r="353">
          <cell r="E353" t="str">
            <v>b - Nh©n c«ng</v>
          </cell>
          <cell r="I353">
            <v>21501.465999999997</v>
          </cell>
        </row>
        <row r="354">
          <cell r="E354" t="str">
            <v>Nh©n c«ng bËc 3,0/7</v>
          </cell>
          <cell r="F354" t="str">
            <v xml:space="preserve">C«ng </v>
          </cell>
          <cell r="G354">
            <v>1.64</v>
          </cell>
          <cell r="H354">
            <v>13110.65</v>
          </cell>
          <cell r="I354">
            <v>21501.465999999997</v>
          </cell>
          <cell r="K354">
            <v>21501.465999999997</v>
          </cell>
        </row>
        <row r="355">
          <cell r="E355" t="str">
            <v>c- m¸y</v>
          </cell>
          <cell r="I355">
            <v>12479.423999999999</v>
          </cell>
        </row>
        <row r="356">
          <cell r="E356" t="str">
            <v>M¸y trén 250l</v>
          </cell>
          <cell r="F356" t="str">
            <v>Ca</v>
          </cell>
          <cell r="G356">
            <v>9.5000000000000001E-2</v>
          </cell>
          <cell r="H356">
            <v>96272</v>
          </cell>
          <cell r="I356">
            <v>9145.84</v>
          </cell>
          <cell r="L356">
            <v>9145.84</v>
          </cell>
        </row>
        <row r="357">
          <cell r="E357" t="str">
            <v>M¸y ®Çm dïi 1,5KW</v>
          </cell>
          <cell r="F357" t="str">
            <v>Ca</v>
          </cell>
          <cell r="G357">
            <v>8.8999999999999996E-2</v>
          </cell>
          <cell r="H357">
            <v>37456</v>
          </cell>
          <cell r="I357">
            <v>3333.5839999999998</v>
          </cell>
          <cell r="L357">
            <v>3333.5839999999998</v>
          </cell>
        </row>
        <row r="358">
          <cell r="E358" t="str">
            <v>Lµm cäc tiªu BTCT</v>
          </cell>
          <cell r="F358" t="str">
            <v xml:space="preserve">C¸i </v>
          </cell>
          <cell r="H358" t="str">
            <v/>
          </cell>
          <cell r="J358">
            <v>307.20890995497831</v>
          </cell>
          <cell r="K358">
            <v>2254.0207999999998</v>
          </cell>
          <cell r="L358">
            <v>0</v>
          </cell>
        </row>
        <row r="359">
          <cell r="E359" t="str">
            <v>a - VËt liÖu :</v>
          </cell>
          <cell r="I359">
            <v>15514.049952726406</v>
          </cell>
        </row>
        <row r="360">
          <cell r="E360" t="str">
            <v>Xim¨ng PC-300</v>
          </cell>
          <cell r="F360" t="str">
            <v>kg</v>
          </cell>
          <cell r="G360">
            <v>4.03</v>
          </cell>
          <cell r="H360">
            <v>837.51123809523801</v>
          </cell>
          <cell r="I360">
            <v>3375.1702895238095</v>
          </cell>
          <cell r="J360">
            <v>33.751702895238097</v>
          </cell>
        </row>
        <row r="361">
          <cell r="E361" t="str">
            <v>ThÐp trßn d=6mm</v>
          </cell>
          <cell r="F361" t="str">
            <v>kg</v>
          </cell>
          <cell r="G361">
            <v>1.746</v>
          </cell>
          <cell r="H361">
            <v>4707.542476190476</v>
          </cell>
          <cell r="I361">
            <v>8219.3691634285715</v>
          </cell>
          <cell r="J361">
            <v>82.193691634285713</v>
          </cell>
        </row>
        <row r="362">
          <cell r="E362" t="str">
            <v>D©y buéc</v>
          </cell>
          <cell r="F362" t="str">
            <v>kg</v>
          </cell>
          <cell r="G362">
            <v>1.7000000000000001E-2</v>
          </cell>
          <cell r="H362">
            <v>6045.454545454545</v>
          </cell>
          <cell r="I362">
            <v>102.77272727272727</v>
          </cell>
          <cell r="J362">
            <v>1.0277272727272726</v>
          </cell>
        </row>
        <row r="363">
          <cell r="E363" t="str">
            <v>C¸t vµng</v>
          </cell>
          <cell r="F363" t="str">
            <v>m3</v>
          </cell>
          <cell r="G363">
            <v>7.1000000000000004E-3</v>
          </cell>
          <cell r="H363">
            <v>86414.866666666654</v>
          </cell>
          <cell r="I363">
            <v>613.54555333333326</v>
          </cell>
          <cell r="J363">
            <v>6.1354555333333325</v>
          </cell>
        </row>
        <row r="364">
          <cell r="E364" t="str">
            <v>§¸ d¨m 1x2</v>
          </cell>
          <cell r="F364" t="str">
            <v>m3</v>
          </cell>
          <cell r="G364">
            <v>1.54E-2</v>
          </cell>
          <cell r="H364">
            <v>148840.91428571427</v>
          </cell>
          <cell r="I364">
            <v>2292.1500799999999</v>
          </cell>
          <cell r="J364">
            <v>22.9215008</v>
          </cell>
        </row>
        <row r="365">
          <cell r="E365" t="str">
            <v>S¬n</v>
          </cell>
          <cell r="F365" t="str">
            <v>kg</v>
          </cell>
          <cell r="G365">
            <v>1.54E-2</v>
          </cell>
          <cell r="H365">
            <v>26666.666666666664</v>
          </cell>
          <cell r="I365">
            <v>410.66666666666663</v>
          </cell>
          <cell r="J365">
            <v>4.1066666666666665</v>
          </cell>
        </row>
        <row r="366">
          <cell r="E366" t="str">
            <v>Gç v¸n</v>
          </cell>
          <cell r="F366" t="str">
            <v>m3</v>
          </cell>
          <cell r="G366">
            <v>2.0000000000000001E-4</v>
          </cell>
          <cell r="H366">
            <v>1269569.3733333333</v>
          </cell>
          <cell r="I366">
            <v>253.91387466666666</v>
          </cell>
          <cell r="J366">
            <v>2.5391387466666666</v>
          </cell>
        </row>
        <row r="367">
          <cell r="E367" t="str">
            <v>§inh</v>
          </cell>
          <cell r="F367" t="str">
            <v>kg</v>
          </cell>
          <cell r="G367">
            <v>1.4999999999999999E-2</v>
          </cell>
          <cell r="H367">
            <v>6190.4761904761899</v>
          </cell>
          <cell r="I367">
            <v>92.857142857142847</v>
          </cell>
          <cell r="J367">
            <v>0.92857142857142849</v>
          </cell>
        </row>
        <row r="368">
          <cell r="E368" t="str">
            <v>VËt liÖu kh¸c</v>
          </cell>
          <cell r="F368" t="str">
            <v>%</v>
          </cell>
          <cell r="G368">
            <v>1</v>
          </cell>
          <cell r="H368">
            <v>15360.445497748917</v>
          </cell>
          <cell r="I368">
            <v>153.60445497748915</v>
          </cell>
          <cell r="J368">
            <v>153.60445497748915</v>
          </cell>
        </row>
        <row r="369">
          <cell r="E369" t="str">
            <v>b - Nh©n c«ng</v>
          </cell>
          <cell r="I369">
            <v>2254.0207999999998</v>
          </cell>
        </row>
        <row r="370">
          <cell r="E370" t="str">
            <v>Nh©n c«ng bËc 3,7/7</v>
          </cell>
          <cell r="F370" t="str">
            <v xml:space="preserve">C«ng </v>
          </cell>
          <cell r="G370">
            <v>0.16</v>
          </cell>
          <cell r="H370">
            <v>14087.63</v>
          </cell>
          <cell r="I370">
            <v>2254.0207999999998</v>
          </cell>
          <cell r="K370">
            <v>2254.0207999999998</v>
          </cell>
        </row>
        <row r="371">
          <cell r="E371" t="str">
            <v>Lµm cét Km BTCT</v>
          </cell>
          <cell r="F371" t="str">
            <v xml:space="preserve">C¸i </v>
          </cell>
          <cell r="H371" t="str">
            <v/>
          </cell>
          <cell r="J371">
            <v>0</v>
          </cell>
          <cell r="K371">
            <v>21976.702799999999</v>
          </cell>
          <cell r="L371">
            <v>0</v>
          </cell>
        </row>
        <row r="372">
          <cell r="E372" t="str">
            <v>a - VËt liÖu :</v>
          </cell>
          <cell r="I372">
            <v>85966.105254114285</v>
          </cell>
        </row>
        <row r="373">
          <cell r="E373" t="str">
            <v>Xim¨ng PC-300</v>
          </cell>
          <cell r="F373" t="str">
            <v>kg</v>
          </cell>
          <cell r="G373">
            <v>42.59</v>
          </cell>
          <cell r="H373">
            <v>837.51123809523801</v>
          </cell>
          <cell r="I373">
            <v>35669.603630476187</v>
          </cell>
          <cell r="J373">
            <v>356.69603630476189</v>
          </cell>
        </row>
        <row r="374">
          <cell r="E374" t="str">
            <v>C¸t vµng</v>
          </cell>
          <cell r="F374" t="str">
            <v>m3</v>
          </cell>
          <cell r="G374">
            <v>8.5000000000000006E-2</v>
          </cell>
          <cell r="H374">
            <v>86414.866666666654</v>
          </cell>
          <cell r="I374">
            <v>7345.2636666666658</v>
          </cell>
          <cell r="J374">
            <v>73.452636666666663</v>
          </cell>
        </row>
        <row r="375">
          <cell r="E375" t="str">
            <v>§¸ d¨m 1x2</v>
          </cell>
          <cell r="F375" t="str">
            <v>m3</v>
          </cell>
          <cell r="G375">
            <v>0.14000000000000001</v>
          </cell>
          <cell r="H375">
            <v>148840.91428571427</v>
          </cell>
          <cell r="I375">
            <v>20837.727999999999</v>
          </cell>
          <cell r="J375">
            <v>208.37727999999998</v>
          </cell>
        </row>
        <row r="376">
          <cell r="E376" t="str">
            <v>S¬n</v>
          </cell>
          <cell r="F376" t="str">
            <v>kg</v>
          </cell>
          <cell r="G376">
            <v>0.24</v>
          </cell>
          <cell r="H376">
            <v>26666.666666666664</v>
          </cell>
          <cell r="I376">
            <v>6399.9999999999991</v>
          </cell>
          <cell r="J376">
            <v>63.999999999999993</v>
          </cell>
        </row>
        <row r="377">
          <cell r="E377" t="str">
            <v>Gç v¸n</v>
          </cell>
          <cell r="F377" t="str">
            <v>m3</v>
          </cell>
          <cell r="G377">
            <v>0.01</v>
          </cell>
          <cell r="H377">
            <v>1269569.3733333333</v>
          </cell>
          <cell r="I377">
            <v>12695.693733333334</v>
          </cell>
          <cell r="J377">
            <v>126.95693733333333</v>
          </cell>
        </row>
        <row r="378">
          <cell r="E378" t="str">
            <v>§inh</v>
          </cell>
          <cell r="F378" t="str">
            <v>kg</v>
          </cell>
          <cell r="G378">
            <v>0.35</v>
          </cell>
          <cell r="H378">
            <v>6190.4761904761899</v>
          </cell>
          <cell r="I378">
            <v>2166.6666666666665</v>
          </cell>
          <cell r="J378">
            <v>21.666666666666664</v>
          </cell>
        </row>
        <row r="379">
          <cell r="E379" t="str">
            <v>VËt liÖu kh¸c</v>
          </cell>
          <cell r="F379" t="str">
            <v>%</v>
          </cell>
          <cell r="G379">
            <v>1</v>
          </cell>
          <cell r="H379">
            <v>85114.955697142854</v>
          </cell>
          <cell r="I379">
            <v>851.14955697142852</v>
          </cell>
          <cell r="J379">
            <v>851.14955697142852</v>
          </cell>
        </row>
        <row r="380">
          <cell r="E380" t="str">
            <v>b - Nh©n c«ng</v>
          </cell>
          <cell r="I380">
            <v>21976.702799999999</v>
          </cell>
        </row>
        <row r="381">
          <cell r="E381" t="str">
            <v>Nh©n c«ng bËc 3,7/7</v>
          </cell>
          <cell r="F381" t="str">
            <v xml:space="preserve">C«ng </v>
          </cell>
          <cell r="G381">
            <v>1.56</v>
          </cell>
          <cell r="H381">
            <v>14087.63</v>
          </cell>
          <cell r="I381">
            <v>21976.702799999999</v>
          </cell>
          <cell r="K381">
            <v>21976.702799999999</v>
          </cell>
        </row>
        <row r="382">
          <cell r="E382" t="str">
            <v>T­êng hé lan mÒm t«n l­în sãng</v>
          </cell>
          <cell r="F382" t="str">
            <v>m</v>
          </cell>
          <cell r="H382" t="str">
            <v/>
          </cell>
          <cell r="J382">
            <v>261207.8323536762</v>
          </cell>
          <cell r="K382">
            <v>5178.7067500000003</v>
          </cell>
          <cell r="L382">
            <v>1636.624</v>
          </cell>
        </row>
        <row r="383">
          <cell r="E383" t="str">
            <v>a - VËt liÖu :</v>
          </cell>
          <cell r="I383">
            <v>261207.8323536762</v>
          </cell>
        </row>
        <row r="384">
          <cell r="E384" t="str">
            <v>T«n l­în sãng cã c¶ cét ®ì</v>
          </cell>
          <cell r="F384" t="str">
            <v>m</v>
          </cell>
          <cell r="G384">
            <v>1</v>
          </cell>
          <cell r="H384">
            <v>239800</v>
          </cell>
          <cell r="I384">
            <v>239800</v>
          </cell>
          <cell r="J384">
            <v>239800</v>
          </cell>
        </row>
        <row r="385">
          <cell r="E385" t="str">
            <v>V÷a M150 ®¸ 4x6</v>
          </cell>
          <cell r="F385" t="str">
            <v>m3</v>
          </cell>
          <cell r="G385">
            <v>6.4000000000000001E-2</v>
          </cell>
          <cell r="H385">
            <v>334497.38052619045</v>
          </cell>
          <cell r="I385">
            <v>21407.832353676189</v>
          </cell>
          <cell r="J385">
            <v>21407.832353676189</v>
          </cell>
        </row>
        <row r="386">
          <cell r="E386" t="str">
            <v>b - Nh©n c«ng</v>
          </cell>
          <cell r="I386">
            <v>5178.7067500000003</v>
          </cell>
        </row>
        <row r="387">
          <cell r="E387" t="str">
            <v>Nh©n c«ng bËc 3,0/7</v>
          </cell>
          <cell r="F387" t="str">
            <v xml:space="preserve">C«ng </v>
          </cell>
          <cell r="G387">
            <v>0.39500000000000002</v>
          </cell>
          <cell r="H387">
            <v>13110.65</v>
          </cell>
          <cell r="I387">
            <v>5178.7067500000003</v>
          </cell>
          <cell r="K387">
            <v>5178.7067500000003</v>
          </cell>
        </row>
        <row r="388">
          <cell r="E388" t="str">
            <v>c- m¸y</v>
          </cell>
          <cell r="I388">
            <v>2235.92</v>
          </cell>
        </row>
        <row r="389">
          <cell r="E389" t="str">
            <v>M¸y trén 250l</v>
          </cell>
          <cell r="F389" t="str">
            <v>Ca</v>
          </cell>
          <cell r="G389">
            <v>1.7000000000000001E-2</v>
          </cell>
          <cell r="H389">
            <v>96272</v>
          </cell>
          <cell r="I389">
            <v>1636.624</v>
          </cell>
          <cell r="L389">
            <v>1636.624</v>
          </cell>
        </row>
        <row r="390">
          <cell r="E390" t="str">
            <v>M¸y ®Çm dïi 1,5KW</v>
          </cell>
          <cell r="F390" t="str">
            <v>Ca</v>
          </cell>
          <cell r="G390">
            <v>1.6E-2</v>
          </cell>
          <cell r="H390">
            <v>37456</v>
          </cell>
          <cell r="I390">
            <v>599.29600000000005</v>
          </cell>
          <cell r="L390">
            <v>599.29600000000005</v>
          </cell>
        </row>
        <row r="391">
          <cell r="E391" t="str">
            <v>Cèt thÐp cäc tiªu,cét Km  d=12mm</v>
          </cell>
          <cell r="F391" t="str">
            <v>TÊn</v>
          </cell>
          <cell r="H391" t="str">
            <v/>
          </cell>
          <cell r="J391">
            <v>4605847.6114285709</v>
          </cell>
          <cell r="K391">
            <v>107982.3918</v>
          </cell>
          <cell r="L391">
            <v>100356.43399999999</v>
          </cell>
        </row>
        <row r="392">
          <cell r="E392" t="str">
            <v>a - VËt liÖu :</v>
          </cell>
          <cell r="I392">
            <v>4605847.6114285709</v>
          </cell>
        </row>
        <row r="393">
          <cell r="E393" t="str">
            <v>ThÐp trßn d=12mm</v>
          </cell>
          <cell r="F393" t="str">
            <v>kg</v>
          </cell>
          <cell r="G393">
            <v>1020</v>
          </cell>
          <cell r="H393">
            <v>4374.209142857143</v>
          </cell>
          <cell r="I393">
            <v>4461693.3257142855</v>
          </cell>
          <cell r="J393">
            <v>4461693.3257142855</v>
          </cell>
        </row>
        <row r="394">
          <cell r="E394" t="str">
            <v xml:space="preserve">D©y thÐp </v>
          </cell>
          <cell r="F394" t="str">
            <v>kg</v>
          </cell>
          <cell r="G394">
            <v>14.28</v>
          </cell>
          <cell r="H394">
            <v>6333.333333333333</v>
          </cell>
          <cell r="I394">
            <v>90439.999999999985</v>
          </cell>
          <cell r="J394">
            <v>90439.999999999985</v>
          </cell>
        </row>
        <row r="395">
          <cell r="E395" t="str">
            <v>Que hµn</v>
          </cell>
          <cell r="F395" t="str">
            <v>kg</v>
          </cell>
          <cell r="G395">
            <v>4.7</v>
          </cell>
          <cell r="H395">
            <v>11428.571428571428</v>
          </cell>
          <cell r="I395">
            <v>53714.28571428571</v>
          </cell>
          <cell r="J395">
            <v>53714.28571428571</v>
          </cell>
        </row>
        <row r="396">
          <cell r="E396" t="str">
            <v>b - Nh©n c«ng</v>
          </cell>
          <cell r="I396">
            <v>107982.3918</v>
          </cell>
        </row>
        <row r="397">
          <cell r="E397" t="str">
            <v>Nh©n c«ng bËc 3,5/7</v>
          </cell>
          <cell r="F397" t="str">
            <v xml:space="preserve">C«ng </v>
          </cell>
          <cell r="G397">
            <v>7.82</v>
          </cell>
          <cell r="H397">
            <v>13808.49</v>
          </cell>
          <cell r="I397">
            <v>107982.3918</v>
          </cell>
          <cell r="K397">
            <v>107982.3918</v>
          </cell>
        </row>
        <row r="398">
          <cell r="E398" t="str">
            <v>c- m¸y</v>
          </cell>
          <cell r="I398">
            <v>100356.43399999999</v>
          </cell>
        </row>
        <row r="399">
          <cell r="E399" t="str">
            <v>M¸y hµn 23KW</v>
          </cell>
          <cell r="F399" t="str">
            <v>Ca</v>
          </cell>
          <cell r="G399">
            <v>1.133</v>
          </cell>
          <cell r="H399">
            <v>77338</v>
          </cell>
          <cell r="I399">
            <v>87623.953999999998</v>
          </cell>
          <cell r="L399">
            <v>87623.953999999998</v>
          </cell>
        </row>
        <row r="400">
          <cell r="E400" t="str">
            <v>M¸y c¾t uèn cèt thÐp</v>
          </cell>
          <cell r="F400" t="str">
            <v>Ca</v>
          </cell>
          <cell r="G400">
            <v>0.32</v>
          </cell>
          <cell r="H400">
            <v>39789</v>
          </cell>
          <cell r="I400">
            <v>12732.48</v>
          </cell>
          <cell r="L400">
            <v>12732.48</v>
          </cell>
        </row>
        <row r="401">
          <cell r="E401" t="str">
            <v>S¬n cäc tiªu,cét km</v>
          </cell>
          <cell r="F401" t="str">
            <v>m2</v>
          </cell>
          <cell r="H401" t="str">
            <v/>
          </cell>
          <cell r="J401">
            <v>8159.9999999999991</v>
          </cell>
          <cell r="K401">
            <v>994.21127999999987</v>
          </cell>
          <cell r="L401">
            <v>0</v>
          </cell>
        </row>
        <row r="402">
          <cell r="E402" t="str">
            <v>a - VËt liÖu :</v>
          </cell>
          <cell r="I402">
            <v>8159.9999999999991</v>
          </cell>
        </row>
        <row r="403">
          <cell r="E403" t="str">
            <v>S¬n</v>
          </cell>
          <cell r="F403" t="str">
            <v>kg</v>
          </cell>
          <cell r="G403">
            <v>0.30599999999999999</v>
          </cell>
          <cell r="H403">
            <v>26666.666666666664</v>
          </cell>
          <cell r="I403">
            <v>8159.9999999999991</v>
          </cell>
          <cell r="J403">
            <v>8159.9999999999991</v>
          </cell>
        </row>
        <row r="404">
          <cell r="E404" t="str">
            <v>b - Nh©n c«ng</v>
          </cell>
          <cell r="I404">
            <v>994.21127999999987</v>
          </cell>
        </row>
        <row r="405">
          <cell r="E405" t="str">
            <v>Nh©n c«ng bËc 3,5/7</v>
          </cell>
          <cell r="F405" t="str">
            <v xml:space="preserve">C«ng </v>
          </cell>
          <cell r="G405">
            <v>7.1999999999999995E-2</v>
          </cell>
          <cell r="H405">
            <v>13808.49</v>
          </cell>
          <cell r="I405">
            <v>994.21127999999987</v>
          </cell>
          <cell r="K405">
            <v>994.21127999999987</v>
          </cell>
        </row>
        <row r="406">
          <cell r="E406" t="str">
            <v>Trång cäc tiªu,cét Km</v>
          </cell>
          <cell r="F406" t="str">
            <v>Trô</v>
          </cell>
          <cell r="H406" t="str">
            <v/>
          </cell>
          <cell r="K406">
            <v>4781.076</v>
          </cell>
        </row>
        <row r="407">
          <cell r="E407" t="str">
            <v>b - Nh©n c«ng</v>
          </cell>
          <cell r="I407">
            <v>4781.076</v>
          </cell>
        </row>
        <row r="408">
          <cell r="E408" t="str">
            <v>Nh©n c«ng bËc 4,5/7</v>
          </cell>
          <cell r="F408" t="str">
            <v xml:space="preserve">C«ng </v>
          </cell>
          <cell r="G408">
            <v>0.3</v>
          </cell>
          <cell r="H408">
            <v>15936.92</v>
          </cell>
          <cell r="I408">
            <v>4781.076</v>
          </cell>
          <cell r="K408">
            <v>4781.076</v>
          </cell>
        </row>
        <row r="409">
          <cell r="E409" t="str">
            <v>§µo ®Êt xö lý x×nh lón b»ng thñ c«ng</v>
          </cell>
          <cell r="F409" t="str">
            <v>m3</v>
          </cell>
          <cell r="H409" t="str">
            <v/>
          </cell>
          <cell r="K409">
            <v>24234.005999999998</v>
          </cell>
        </row>
        <row r="410">
          <cell r="E410" t="str">
            <v>b - Nh©n c«ng</v>
          </cell>
          <cell r="I410">
            <v>24234.005999999998</v>
          </cell>
        </row>
        <row r="411">
          <cell r="E411" t="str">
            <v>Nh©n c«ng bËc 2,7/7</v>
          </cell>
          <cell r="F411" t="str">
            <v xml:space="preserve">C«ng </v>
          </cell>
          <cell r="G411">
            <v>1.9</v>
          </cell>
          <cell r="H411">
            <v>12754.74</v>
          </cell>
          <cell r="I411">
            <v>24234.005999999998</v>
          </cell>
          <cell r="K411">
            <v>24234.005999999998</v>
          </cell>
        </row>
        <row r="412">
          <cell r="E412" t="str">
            <v xml:space="preserve">§¾p ®Êt mãng </v>
          </cell>
          <cell r="F412" t="str">
            <v>m3</v>
          </cell>
          <cell r="H412" t="str">
            <v/>
          </cell>
          <cell r="K412">
            <v>8784.1355000000003</v>
          </cell>
        </row>
        <row r="413">
          <cell r="E413" t="str">
            <v>b - Nh©n c«ng</v>
          </cell>
          <cell r="I413">
            <v>8784.1355000000003</v>
          </cell>
        </row>
        <row r="414">
          <cell r="E414" t="str">
            <v>Nh©n c«ng bËc 3,0/7</v>
          </cell>
          <cell r="F414" t="str">
            <v xml:space="preserve">C«ng </v>
          </cell>
          <cell r="G414">
            <v>0.67</v>
          </cell>
          <cell r="H414">
            <v>13110.65</v>
          </cell>
          <cell r="I414">
            <v>8784.1355000000003</v>
          </cell>
          <cell r="K414">
            <v>8784.1355000000003</v>
          </cell>
        </row>
        <row r="415">
          <cell r="E415" t="str">
            <v xml:space="preserve">§¸ d¨m 4x6 </v>
          </cell>
          <cell r="F415" t="str">
            <v>m3</v>
          </cell>
          <cell r="J415">
            <v>110874.8984285714</v>
          </cell>
          <cell r="K415">
            <v>33694.370499999997</v>
          </cell>
          <cell r="L415">
            <v>0</v>
          </cell>
        </row>
        <row r="416">
          <cell r="E416" t="str">
            <v>a - VËt liÖu :</v>
          </cell>
          <cell r="I416">
            <v>110874.8984285714</v>
          </cell>
        </row>
        <row r="417">
          <cell r="E417" t="str">
            <v>§¸ d¨m 4x6</v>
          </cell>
          <cell r="F417" t="str">
            <v>m3</v>
          </cell>
          <cell r="G417">
            <v>1.22</v>
          </cell>
          <cell r="H417">
            <v>90881.064285714267</v>
          </cell>
          <cell r="I417">
            <v>110874.8984285714</v>
          </cell>
          <cell r="J417">
            <v>110874.8984285714</v>
          </cell>
        </row>
        <row r="418">
          <cell r="E418" t="str">
            <v>b - Nh©n c«ng</v>
          </cell>
          <cell r="I418">
            <v>33694.370499999997</v>
          </cell>
        </row>
        <row r="419">
          <cell r="E419" t="str">
            <v>Nh©n c«ng bËc 3,0/7</v>
          </cell>
          <cell r="F419" t="str">
            <v xml:space="preserve">C«ng </v>
          </cell>
          <cell r="G419">
            <v>2.57</v>
          </cell>
          <cell r="H419">
            <v>13110.65</v>
          </cell>
          <cell r="I419">
            <v>33694.370499999997</v>
          </cell>
          <cell r="K419">
            <v>33694.370499999997</v>
          </cell>
        </row>
        <row r="420">
          <cell r="E420" t="str">
            <v>L¾p ®Æt c¸c cÊu kiÖn t­êng hé lan</v>
          </cell>
          <cell r="F420" t="str">
            <v>TÊn</v>
          </cell>
          <cell r="J420">
            <v>0</v>
          </cell>
          <cell r="K420">
            <v>161006.99340000001</v>
          </cell>
          <cell r="L420">
            <v>0</v>
          </cell>
        </row>
        <row r="421">
          <cell r="E421" t="str">
            <v>b - Nh©n c«ng</v>
          </cell>
          <cell r="I421">
            <v>161006.99340000001</v>
          </cell>
        </row>
        <row r="422">
          <cell r="E422" t="str">
            <v>Nh©n c«ng bËc 3,5/7</v>
          </cell>
          <cell r="F422" t="str">
            <v xml:space="preserve">C«ng </v>
          </cell>
          <cell r="G422">
            <v>11.66</v>
          </cell>
          <cell r="H422">
            <v>13808.49</v>
          </cell>
          <cell r="I422">
            <v>161006.99340000001</v>
          </cell>
          <cell r="K422">
            <v>161006.99340000001</v>
          </cell>
        </row>
      </sheetData>
      <sheetData sheetId="5" refreshError="1"/>
      <sheetData sheetId="6" refreshError="1"/>
      <sheetData sheetId="7" refreshError="1"/>
      <sheetData sheetId="8" refreshError="1">
        <row r="17">
          <cell r="E17" t="str">
            <v>Xim¨ng PC-300</v>
          </cell>
          <cell r="F17" t="str">
            <v>kg</v>
          </cell>
          <cell r="G17">
            <v>266</v>
          </cell>
          <cell r="H17">
            <v>837.51123809523801</v>
          </cell>
          <cell r="I17">
            <v>222777.9893333333</v>
          </cell>
        </row>
        <row r="18">
          <cell r="E18" t="str">
            <v>C¸t vµng</v>
          </cell>
          <cell r="F18" t="str">
            <v>m3</v>
          </cell>
          <cell r="G18">
            <v>0.496</v>
          </cell>
          <cell r="H18">
            <v>86414.866666666654</v>
          </cell>
          <cell r="I18">
            <v>42861.773866666663</v>
          </cell>
        </row>
        <row r="19">
          <cell r="E19" t="str">
            <v>§¸ d¨m 4x6</v>
          </cell>
          <cell r="F19" t="str">
            <v>m3</v>
          </cell>
          <cell r="G19">
            <v>0.89100000000000001</v>
          </cell>
          <cell r="H19">
            <v>90881.064285714267</v>
          </cell>
          <cell r="I19">
            <v>80975.028278571408</v>
          </cell>
        </row>
        <row r="20">
          <cell r="E20" t="str">
            <v>N­íc</v>
          </cell>
          <cell r="F20" t="str">
            <v>LÝt</v>
          </cell>
          <cell r="G20">
            <v>175</v>
          </cell>
          <cell r="H20">
            <v>4</v>
          </cell>
          <cell r="I20">
            <v>700</v>
          </cell>
        </row>
        <row r="21">
          <cell r="E21" t="str">
            <v>V÷a XM M100</v>
          </cell>
          <cell r="F21" t="str">
            <v>m3</v>
          </cell>
          <cell r="H21" t="str">
            <v/>
          </cell>
        </row>
        <row r="22">
          <cell r="E22" t="str">
            <v>a - VËt liÖu :</v>
          </cell>
          <cell r="I22">
            <v>417707.53178285714</v>
          </cell>
        </row>
        <row r="23">
          <cell r="E23" t="str">
            <v>Xim¨ng PC-300</v>
          </cell>
          <cell r="F23" t="str">
            <v>kg</v>
          </cell>
          <cell r="G23">
            <v>385.04</v>
          </cell>
          <cell r="H23">
            <v>837.51123809523801</v>
          </cell>
          <cell r="I23">
            <v>322475.32711619046</v>
          </cell>
        </row>
        <row r="24">
          <cell r="E24" t="str">
            <v>C¸t vµng</v>
          </cell>
          <cell r="F24" t="str">
            <v>m3</v>
          </cell>
          <cell r="G24">
            <v>1.0900000000000001</v>
          </cell>
          <cell r="H24">
            <v>86414.866666666654</v>
          </cell>
          <cell r="I24">
            <v>94192.204666666657</v>
          </cell>
        </row>
        <row r="25">
          <cell r="E25" t="str">
            <v>N­íc</v>
          </cell>
          <cell r="F25" t="str">
            <v>LÝt</v>
          </cell>
          <cell r="G25">
            <v>260</v>
          </cell>
          <cell r="H25">
            <v>4</v>
          </cell>
          <cell r="I25">
            <v>1040</v>
          </cell>
        </row>
        <row r="26">
          <cell r="E26" t="str">
            <v>V÷a bª t«ng M200 ®¸ 1x2</v>
          </cell>
          <cell r="F26" t="str">
            <v>m3</v>
          </cell>
          <cell r="H26" t="str">
            <v/>
          </cell>
        </row>
        <row r="27">
          <cell r="E27" t="str">
            <v>a - VËt liÖu :</v>
          </cell>
          <cell r="I27">
            <v>458379.73863809521</v>
          </cell>
        </row>
        <row r="28">
          <cell r="E28" t="str">
            <v>Xim¨ng PC-300</v>
          </cell>
          <cell r="F28" t="str">
            <v>kg</v>
          </cell>
          <cell r="G28">
            <v>342</v>
          </cell>
          <cell r="H28">
            <v>837.51123809523801</v>
          </cell>
          <cell r="I28">
            <v>286428.84342857142</v>
          </cell>
        </row>
        <row r="29">
          <cell r="E29" t="str">
            <v>C¸t vµng</v>
          </cell>
          <cell r="F29" t="str">
            <v>m3</v>
          </cell>
          <cell r="G29">
            <v>0.46899999999999997</v>
          </cell>
          <cell r="H29">
            <v>86414.866666666654</v>
          </cell>
          <cell r="I29">
            <v>40528.572466666657</v>
          </cell>
        </row>
        <row r="30">
          <cell r="E30" t="str">
            <v>§¸ d¨m 1x2</v>
          </cell>
          <cell r="F30" t="str">
            <v>m3</v>
          </cell>
          <cell r="G30">
            <v>0.878</v>
          </cell>
          <cell r="H30">
            <v>148840.91428571427</v>
          </cell>
          <cell r="I30">
            <v>130682.32274285713</v>
          </cell>
        </row>
        <row r="31">
          <cell r="E31" t="str">
            <v>N­íc</v>
          </cell>
          <cell r="F31" t="str">
            <v>LÝt</v>
          </cell>
          <cell r="G31">
            <v>185</v>
          </cell>
          <cell r="H31">
            <v>4</v>
          </cell>
          <cell r="I31">
            <v>740</v>
          </cell>
        </row>
        <row r="32">
          <cell r="E32" t="str">
            <v>V÷a bª t«ng M200 ®¸ 2x4</v>
          </cell>
          <cell r="F32" t="str">
            <v>m3</v>
          </cell>
          <cell r="H32" t="str">
            <v/>
          </cell>
        </row>
        <row r="33">
          <cell r="E33" t="str">
            <v>a - VËt liÖu :</v>
          </cell>
          <cell r="I33">
            <v>439784.92350476183</v>
          </cell>
        </row>
        <row r="34">
          <cell r="E34" t="str">
            <v>Xim¨ng PC-300</v>
          </cell>
          <cell r="F34" t="str">
            <v>kg</v>
          </cell>
          <cell r="G34">
            <v>323</v>
          </cell>
          <cell r="H34">
            <v>837.51123809523801</v>
          </cell>
          <cell r="I34">
            <v>270516.12990476185</v>
          </cell>
        </row>
        <row r="35">
          <cell r="E35" t="str">
            <v>C¸t vµng</v>
          </cell>
          <cell r="F35" t="str">
            <v>m3</v>
          </cell>
          <cell r="G35">
            <v>0.47099999999999997</v>
          </cell>
          <cell r="H35">
            <v>86414.866666666654</v>
          </cell>
          <cell r="I35">
            <v>40701.40219999999</v>
          </cell>
        </row>
        <row r="36">
          <cell r="E36" t="str">
            <v>§¸ d¨m 2x4</v>
          </cell>
          <cell r="F36" t="str">
            <v>m3</v>
          </cell>
          <cell r="G36">
            <v>0.88200000000000001</v>
          </cell>
          <cell r="H36">
            <v>144974.36666666664</v>
          </cell>
          <cell r="I36">
            <v>127867.39139999998</v>
          </cell>
        </row>
        <row r="37">
          <cell r="E37" t="str">
            <v>N­íc</v>
          </cell>
          <cell r="F37" t="str">
            <v>LÝt</v>
          </cell>
          <cell r="G37">
            <v>175</v>
          </cell>
          <cell r="H37">
            <v>4</v>
          </cell>
          <cell r="I37">
            <v>700</v>
          </cell>
        </row>
        <row r="38">
          <cell r="E38" t="str">
            <v>V÷a bª t«ng M150 ®¸ 4x6</v>
          </cell>
          <cell r="F38" t="str">
            <v>m3</v>
          </cell>
          <cell r="H38" t="str">
            <v/>
          </cell>
        </row>
        <row r="39">
          <cell r="E39" t="str">
            <v>a - VËt liÖu :</v>
          </cell>
          <cell r="I39">
            <v>334497.38052619045</v>
          </cell>
        </row>
        <row r="40">
          <cell r="E40" t="str">
            <v>Xim¨ng PC-300</v>
          </cell>
          <cell r="F40" t="str">
            <v>kg</v>
          </cell>
          <cell r="G40">
            <v>250</v>
          </cell>
          <cell r="H40">
            <v>837.51123809523801</v>
          </cell>
          <cell r="I40">
            <v>209377.8095238095</v>
          </cell>
        </row>
        <row r="41">
          <cell r="E41" t="str">
            <v>C¸t vµng</v>
          </cell>
          <cell r="F41" t="str">
            <v>m3</v>
          </cell>
          <cell r="G41">
            <v>0.499</v>
          </cell>
          <cell r="H41">
            <v>86414.866666666654</v>
          </cell>
          <cell r="I41">
            <v>43121.018466666661</v>
          </cell>
        </row>
        <row r="42">
          <cell r="E42" t="str">
            <v>§¸ d¨m 4x6</v>
          </cell>
          <cell r="F42" t="str">
            <v>m3</v>
          </cell>
          <cell r="G42">
            <v>0.89500000000000002</v>
          </cell>
          <cell r="H42">
            <v>90881.064285714267</v>
          </cell>
          <cell r="I42">
            <v>81338.552535714276</v>
          </cell>
        </row>
        <row r="43">
          <cell r="E43" t="str">
            <v>N­íc</v>
          </cell>
          <cell r="F43" t="str">
            <v>LÝt</v>
          </cell>
          <cell r="G43">
            <v>165</v>
          </cell>
          <cell r="H43">
            <v>4</v>
          </cell>
          <cell r="I43">
            <v>660</v>
          </cell>
        </row>
        <row r="44">
          <cell r="E44" t="str">
            <v>V÷a bª t«ng M150 ®¸ 1x2</v>
          </cell>
          <cell r="F44" t="str">
            <v>m3</v>
          </cell>
          <cell r="H44" t="str">
            <v/>
          </cell>
          <cell r="J44">
            <v>411300.44179999991</v>
          </cell>
          <cell r="K44">
            <v>0</v>
          </cell>
          <cell r="L44">
            <v>0</v>
          </cell>
        </row>
        <row r="45">
          <cell r="E45" t="str">
            <v>a - VËt liÖu :</v>
          </cell>
          <cell r="I45">
            <v>411300.44179999991</v>
          </cell>
        </row>
        <row r="46">
          <cell r="E46" t="str">
            <v>Xim¨ng PC-300</v>
          </cell>
          <cell r="F46" t="str">
            <v>kg</v>
          </cell>
          <cell r="G46">
            <v>281</v>
          </cell>
          <cell r="H46">
            <v>837.51123809523801</v>
          </cell>
          <cell r="I46">
            <v>235340.65790476187</v>
          </cell>
          <cell r="J46">
            <v>235340.65790476187</v>
          </cell>
        </row>
        <row r="47">
          <cell r="E47" t="str">
            <v>C¸t vµng</v>
          </cell>
          <cell r="F47" t="str">
            <v>m3</v>
          </cell>
          <cell r="G47">
            <v>0.49299999999999999</v>
          </cell>
          <cell r="H47">
            <v>86414.866666666654</v>
          </cell>
          <cell r="I47">
            <v>42602.529266666657</v>
          </cell>
          <cell r="J47">
            <v>42602.529266666657</v>
          </cell>
        </row>
        <row r="48">
          <cell r="E48" t="str">
            <v>§¸ d¨m 1x2</v>
          </cell>
          <cell r="F48" t="str">
            <v>m3</v>
          </cell>
          <cell r="G48">
            <v>0.89100000000000001</v>
          </cell>
          <cell r="H48">
            <v>148840.91428571427</v>
          </cell>
          <cell r="I48">
            <v>132617.25462857142</v>
          </cell>
          <cell r="J48">
            <v>132617.25462857142</v>
          </cell>
        </row>
        <row r="49">
          <cell r="E49" t="str">
            <v>N­íc</v>
          </cell>
          <cell r="F49" t="str">
            <v>LÝt</v>
          </cell>
          <cell r="G49">
            <v>185</v>
          </cell>
          <cell r="H49">
            <v>4</v>
          </cell>
          <cell r="I49">
            <v>740</v>
          </cell>
          <cell r="J49">
            <v>740</v>
          </cell>
        </row>
        <row r="51">
          <cell r="E51" t="str">
            <v>BT M300 lÊp lç khoan</v>
          </cell>
          <cell r="F51" t="str">
            <v>m3</v>
          </cell>
          <cell r="H51" t="str">
            <v/>
          </cell>
          <cell r="J51">
            <v>573258.53166357125</v>
          </cell>
          <cell r="K51">
            <v>65019.039000000004</v>
          </cell>
        </row>
        <row r="52">
          <cell r="E52" t="str">
            <v>a. VËt liÖu</v>
          </cell>
          <cell r="I52">
            <v>573258.53166357125</v>
          </cell>
        </row>
        <row r="53">
          <cell r="E53" t="str">
            <v>V÷a bª t«ng M300 ®¸ 0,5x1</v>
          </cell>
          <cell r="F53" t="str">
            <v>m3</v>
          </cell>
          <cell r="G53">
            <v>1.0249999999999999</v>
          </cell>
          <cell r="H53">
            <v>559276.61625714274</v>
          </cell>
          <cell r="I53">
            <v>573258.53166357125</v>
          </cell>
          <cell r="J53">
            <v>573258.53166357125</v>
          </cell>
        </row>
        <row r="54">
          <cell r="E54" t="str">
            <v>b. Nh©n c«ng</v>
          </cell>
          <cell r="I54">
            <v>65019.039000000004</v>
          </cell>
        </row>
        <row r="55">
          <cell r="E55" t="str">
            <v>Nh©n c«ng bËc 3,5/7</v>
          </cell>
          <cell r="F55" t="str">
            <v xml:space="preserve">C«ng </v>
          </cell>
          <cell r="G55">
            <v>4.45</v>
          </cell>
          <cell r="H55">
            <v>14611.02</v>
          </cell>
          <cell r="I55">
            <v>65019.039000000004</v>
          </cell>
          <cell r="K55">
            <v>65019.039000000004</v>
          </cell>
        </row>
        <row r="56">
          <cell r="E56" t="str">
            <v>Khoan lç ®¸ gèc ®­êng kÝnh 10cm</v>
          </cell>
          <cell r="F56" t="str">
            <v>m</v>
          </cell>
          <cell r="H56" t="str">
            <v/>
          </cell>
          <cell r="J56">
            <v>40961.700500000006</v>
          </cell>
          <cell r="K56">
            <v>56771.875</v>
          </cell>
          <cell r="L56">
            <v>8662.5</v>
          </cell>
        </row>
        <row r="57">
          <cell r="E57" t="str">
            <v>a. VËt liÖu</v>
          </cell>
          <cell r="I57">
            <v>40961.700500000006</v>
          </cell>
        </row>
        <row r="58">
          <cell r="E58" t="str">
            <v xml:space="preserve">Mòi khoan </v>
          </cell>
          <cell r="F58" t="str">
            <v>c¸i</v>
          </cell>
          <cell r="G58">
            <v>0.09</v>
          </cell>
          <cell r="H58">
            <v>57143</v>
          </cell>
          <cell r="I58">
            <v>5142.87</v>
          </cell>
          <cell r="J58">
            <v>5142.87</v>
          </cell>
        </row>
        <row r="59">
          <cell r="E59" t="str">
            <v>CÇn khoan</v>
          </cell>
          <cell r="F59" t="str">
            <v>m</v>
          </cell>
          <cell r="G59">
            <v>0.4</v>
          </cell>
          <cell r="H59">
            <v>76190</v>
          </cell>
          <cell r="I59">
            <v>30476</v>
          </cell>
          <cell r="J59">
            <v>30476</v>
          </cell>
        </row>
        <row r="60">
          <cell r="E60" t="str">
            <v>VËt liÖu kh¸c</v>
          </cell>
          <cell r="F60" t="str">
            <v>%</v>
          </cell>
          <cell r="G60">
            <v>15</v>
          </cell>
          <cell r="H60">
            <v>35618.870000000003</v>
          </cell>
          <cell r="I60">
            <v>5342.8305</v>
          </cell>
          <cell r="J60">
            <v>5342.8305</v>
          </cell>
        </row>
        <row r="61">
          <cell r="E61" t="str">
            <v>b. Nh©n c«ng</v>
          </cell>
          <cell r="I61">
            <v>56771.875</v>
          </cell>
        </row>
        <row r="62">
          <cell r="E62" t="str">
            <v>Nh©n c«ng bËc 4,0/7</v>
          </cell>
          <cell r="F62" t="str">
            <v xml:space="preserve">C«ng </v>
          </cell>
          <cell r="G62">
            <v>3.7</v>
          </cell>
          <cell r="H62">
            <v>15343.75</v>
          </cell>
          <cell r="I62">
            <v>56771.875</v>
          </cell>
          <cell r="K62">
            <v>56771.875</v>
          </cell>
        </row>
        <row r="63">
          <cell r="E63" t="str">
            <v>c. M¸y</v>
          </cell>
          <cell r="I63">
            <v>8662.5</v>
          </cell>
        </row>
        <row r="64">
          <cell r="E64" t="str">
            <v>M¸y khoan tay</v>
          </cell>
          <cell r="F64" t="str">
            <v>ca</v>
          </cell>
          <cell r="G64">
            <v>0.33</v>
          </cell>
          <cell r="H64">
            <v>26250</v>
          </cell>
          <cell r="I64">
            <v>8662.5</v>
          </cell>
          <cell r="L64">
            <v>8662.5</v>
          </cell>
        </row>
        <row r="65">
          <cell r="E65" t="str">
            <v>ThÐp d=10mm</v>
          </cell>
          <cell r="F65" t="str">
            <v>tÊn</v>
          </cell>
          <cell r="H65" t="str">
            <v/>
          </cell>
          <cell r="J65">
            <v>4443937.3314285716</v>
          </cell>
          <cell r="K65">
            <v>170364.4932</v>
          </cell>
        </row>
        <row r="66">
          <cell r="E66" t="str">
            <v>a. VËt liÖu</v>
          </cell>
          <cell r="I66">
            <v>4443937.3314285716</v>
          </cell>
        </row>
        <row r="67">
          <cell r="E67" t="str">
            <v>ThÐp trßn d=10mm</v>
          </cell>
          <cell r="F67" t="str">
            <v>kg</v>
          </cell>
          <cell r="G67">
            <v>1005</v>
          </cell>
          <cell r="H67">
            <v>4421.8281904761907</v>
          </cell>
          <cell r="I67">
            <v>4443937.3314285716</v>
          </cell>
          <cell r="J67">
            <v>4443937.3314285716</v>
          </cell>
        </row>
        <row r="68">
          <cell r="E68" t="str">
            <v>b. Nh©n c«ng</v>
          </cell>
          <cell r="I68">
            <v>170364.4932</v>
          </cell>
        </row>
        <row r="69">
          <cell r="E69" t="str">
            <v>Nh©n c«ng bËc 3,5/7</v>
          </cell>
          <cell r="F69" t="str">
            <v xml:space="preserve">C«ng </v>
          </cell>
          <cell r="G69">
            <v>11.66</v>
          </cell>
          <cell r="H69">
            <v>14611.02</v>
          </cell>
          <cell r="I69">
            <v>170364.4932</v>
          </cell>
          <cell r="K69">
            <v>170364.4932</v>
          </cell>
        </row>
        <row r="70">
          <cell r="E70" t="str">
            <v>ThÐp d&gt;22mm</v>
          </cell>
          <cell r="F70" t="str">
            <v>tÊn</v>
          </cell>
          <cell r="H70" t="str">
            <v/>
          </cell>
          <cell r="J70">
            <v>4542919.5999999996</v>
          </cell>
          <cell r="K70">
            <v>170364.4932</v>
          </cell>
        </row>
        <row r="71">
          <cell r="E71" t="str">
            <v>a. VËt liÖu</v>
          </cell>
          <cell r="I71">
            <v>4542919.5999999996</v>
          </cell>
        </row>
        <row r="72">
          <cell r="E72" t="str">
            <v>ThÐp trßn d=25mm</v>
          </cell>
          <cell r="F72" t="str">
            <v>kg</v>
          </cell>
          <cell r="G72">
            <v>1050</v>
          </cell>
          <cell r="H72">
            <v>4326.5900952380953</v>
          </cell>
          <cell r="I72">
            <v>4542919.5999999996</v>
          </cell>
          <cell r="J72">
            <v>4542919.5999999996</v>
          </cell>
        </row>
        <row r="73">
          <cell r="E73" t="str">
            <v>b. Nh©n c«ng</v>
          </cell>
          <cell r="I73">
            <v>170364.4932</v>
          </cell>
        </row>
        <row r="74">
          <cell r="E74" t="str">
            <v>Nh©n c«ng bËc 3,5/7</v>
          </cell>
          <cell r="F74" t="str">
            <v xml:space="preserve">C«ng </v>
          </cell>
          <cell r="G74">
            <v>11.66</v>
          </cell>
          <cell r="H74">
            <v>14611.02</v>
          </cell>
          <cell r="I74">
            <v>170364.4932</v>
          </cell>
          <cell r="K74">
            <v>170364.4932</v>
          </cell>
        </row>
        <row r="75">
          <cell r="E75" t="str">
            <v>ThÐp d=22mm</v>
          </cell>
          <cell r="F75" t="str">
            <v>tÊn</v>
          </cell>
          <cell r="H75" t="str">
            <v/>
          </cell>
          <cell r="J75">
            <v>4542919.5999999996</v>
          </cell>
          <cell r="K75">
            <v>170364.4932</v>
          </cell>
        </row>
        <row r="76">
          <cell r="E76" t="str">
            <v>a. VËt liÖu</v>
          </cell>
          <cell r="I76">
            <v>4542919.5999999996</v>
          </cell>
        </row>
        <row r="77">
          <cell r="E77" t="str">
            <v>ThÐp trßn d=22mm</v>
          </cell>
          <cell r="F77" t="str">
            <v>kg</v>
          </cell>
          <cell r="G77">
            <v>1050</v>
          </cell>
          <cell r="H77">
            <v>4326.5900952380953</v>
          </cell>
          <cell r="I77">
            <v>4542919.5999999996</v>
          </cell>
          <cell r="J77">
            <v>4542919.5999999996</v>
          </cell>
        </row>
        <row r="78">
          <cell r="E78" t="str">
            <v>b. Nh©n c«ng</v>
          </cell>
          <cell r="I78">
            <v>170364.4932</v>
          </cell>
        </row>
        <row r="79">
          <cell r="E79" t="str">
            <v>Nh©n c«ng bËc 3,5/7</v>
          </cell>
          <cell r="F79" t="str">
            <v xml:space="preserve">C«ng </v>
          </cell>
          <cell r="G79">
            <v>11.66</v>
          </cell>
          <cell r="H79">
            <v>14611.02</v>
          </cell>
          <cell r="I79">
            <v>170364.4932</v>
          </cell>
          <cell r="K79">
            <v>170364.4932</v>
          </cell>
        </row>
        <row r="80">
          <cell r="E80" t="str">
            <v>BT xµ mò t­êng ch¾n M150 ®¸ 1x2</v>
          </cell>
          <cell r="F80" t="str">
            <v>m3</v>
          </cell>
          <cell r="H80" t="str">
            <v/>
          </cell>
          <cell r="J80">
            <v>430014.61190189986</v>
          </cell>
          <cell r="K80">
            <v>83930.3125</v>
          </cell>
          <cell r="L80">
            <v>12729.012479999999</v>
          </cell>
        </row>
        <row r="81">
          <cell r="E81" t="str">
            <v>a - VËt liÖu :</v>
          </cell>
          <cell r="I81">
            <v>430014.61190189986</v>
          </cell>
        </row>
        <row r="82">
          <cell r="E82" t="str">
            <v>V÷a bªt«ng M150 ®¸ 1x2</v>
          </cell>
          <cell r="F82" t="str">
            <v>m3</v>
          </cell>
          <cell r="G82">
            <v>1.0249999999999999</v>
          </cell>
          <cell r="H82">
            <v>411300.44179999991</v>
          </cell>
          <cell r="I82">
            <v>421582.95284499985</v>
          </cell>
          <cell r="J82">
            <v>421582.95284499985</v>
          </cell>
        </row>
        <row r="83">
          <cell r="E83" t="str">
            <v>VËt liÖu kh¸c</v>
          </cell>
          <cell r="F83" t="str">
            <v>%</v>
          </cell>
          <cell r="G83">
            <v>2</v>
          </cell>
          <cell r="H83">
            <v>421582.95284499985</v>
          </cell>
          <cell r="I83">
            <v>8431.6590568999964</v>
          </cell>
          <cell r="J83">
            <v>8431.6590568999964</v>
          </cell>
        </row>
        <row r="84">
          <cell r="E84" t="str">
            <v>b - Nh©n c«ng</v>
          </cell>
          <cell r="I84">
            <v>83930.3125</v>
          </cell>
        </row>
        <row r="85">
          <cell r="E85" t="str">
            <v>Nh©n c«ng bËc 4,0/7</v>
          </cell>
          <cell r="F85" t="str">
            <v xml:space="preserve">C«ng </v>
          </cell>
          <cell r="G85">
            <v>5.47</v>
          </cell>
          <cell r="H85">
            <v>15343.75</v>
          </cell>
          <cell r="I85">
            <v>83930.3125</v>
          </cell>
          <cell r="K85">
            <v>83930.3125</v>
          </cell>
        </row>
        <row r="86">
          <cell r="E86" t="str">
            <v>c- m¸y</v>
          </cell>
          <cell r="I86">
            <v>12729.012479999999</v>
          </cell>
        </row>
        <row r="87">
          <cell r="E87" t="str">
            <v>M¸y trén 250l</v>
          </cell>
          <cell r="F87" t="str">
            <v>Ca</v>
          </cell>
          <cell r="G87">
            <v>9.5000000000000001E-2</v>
          </cell>
          <cell r="H87">
            <v>96272</v>
          </cell>
          <cell r="I87">
            <v>9145.84</v>
          </cell>
          <cell r="L87">
            <v>9145.84</v>
          </cell>
        </row>
        <row r="88">
          <cell r="E88" t="str">
            <v>M¸y ®Çm dïi 1,5KW</v>
          </cell>
          <cell r="F88" t="str">
            <v>Ca</v>
          </cell>
          <cell r="G88">
            <v>8.8999999999999996E-2</v>
          </cell>
          <cell r="H88">
            <v>37456</v>
          </cell>
          <cell r="I88">
            <v>3333.5839999999998</v>
          </cell>
          <cell r="L88">
            <v>3333.5839999999998</v>
          </cell>
        </row>
        <row r="89">
          <cell r="E89" t="str">
            <v>M¸y kh¸c</v>
          </cell>
          <cell r="F89" t="str">
            <v>%</v>
          </cell>
          <cell r="G89">
            <v>2</v>
          </cell>
          <cell r="H89">
            <v>12479.423999999999</v>
          </cell>
          <cell r="I89">
            <v>249.58847999999998</v>
          </cell>
          <cell r="L89">
            <v>249.58847999999998</v>
          </cell>
        </row>
        <row r="90">
          <cell r="E90" t="str">
            <v>BT xµ mò t­êng ch¾n M200 ®¸ 1x2</v>
          </cell>
          <cell r="F90" t="str">
            <v>m3</v>
          </cell>
          <cell r="H90" t="str">
            <v/>
          </cell>
          <cell r="J90">
            <v>479236.0167461285</v>
          </cell>
          <cell r="K90">
            <v>83930.3125</v>
          </cell>
          <cell r="L90">
            <v>12729.012479999999</v>
          </cell>
        </row>
        <row r="91">
          <cell r="E91" t="str">
            <v>a - VËt liÖu :</v>
          </cell>
          <cell r="I91">
            <v>479236.0167461285</v>
          </cell>
        </row>
        <row r="92">
          <cell r="E92" t="str">
            <v>V÷a bª t«ng M200 ®¸ 1x2</v>
          </cell>
          <cell r="F92" t="str">
            <v>m3</v>
          </cell>
          <cell r="G92">
            <v>1.0249999999999999</v>
          </cell>
          <cell r="H92">
            <v>458379.73863809521</v>
          </cell>
          <cell r="I92">
            <v>469839.23210404755</v>
          </cell>
          <cell r="J92">
            <v>469839.23210404755</v>
          </cell>
        </row>
        <row r="93">
          <cell r="E93" t="str">
            <v>VËt liÖu kh¸c</v>
          </cell>
          <cell r="F93" t="str">
            <v>%</v>
          </cell>
          <cell r="G93">
            <v>2</v>
          </cell>
          <cell r="H93">
            <v>469839.23210404755</v>
          </cell>
          <cell r="I93">
            <v>9396.784642080951</v>
          </cell>
          <cell r="J93">
            <v>9396.784642080951</v>
          </cell>
        </row>
        <row r="94">
          <cell r="E94" t="str">
            <v>b - Nh©n c«ng</v>
          </cell>
          <cell r="I94">
            <v>83930.3125</v>
          </cell>
        </row>
        <row r="95">
          <cell r="E95" t="str">
            <v>Nh©n c«ng bËc 4,0/7</v>
          </cell>
          <cell r="F95" t="str">
            <v xml:space="preserve">C«ng </v>
          </cell>
          <cell r="G95">
            <v>5.47</v>
          </cell>
          <cell r="H95">
            <v>15343.75</v>
          </cell>
          <cell r="I95">
            <v>83930.3125</v>
          </cell>
          <cell r="K95">
            <v>83930.3125</v>
          </cell>
        </row>
        <row r="96">
          <cell r="E96" t="str">
            <v>c- m¸y</v>
          </cell>
          <cell r="I96">
            <v>12729.012479999999</v>
          </cell>
        </row>
        <row r="97">
          <cell r="E97" t="str">
            <v>M¸y trén 250l</v>
          </cell>
          <cell r="F97" t="str">
            <v>Ca</v>
          </cell>
          <cell r="G97">
            <v>9.5000000000000001E-2</v>
          </cell>
          <cell r="H97">
            <v>96272</v>
          </cell>
          <cell r="I97">
            <v>9145.84</v>
          </cell>
          <cell r="L97">
            <v>9145.84</v>
          </cell>
        </row>
        <row r="98">
          <cell r="E98" t="str">
            <v>M¸y ®Çm dïi 1,5KW</v>
          </cell>
          <cell r="F98" t="str">
            <v>Ca</v>
          </cell>
          <cell r="G98">
            <v>8.8999999999999996E-2</v>
          </cell>
          <cell r="H98">
            <v>37456</v>
          </cell>
          <cell r="I98">
            <v>3333.5839999999998</v>
          </cell>
          <cell r="L98">
            <v>3333.5839999999998</v>
          </cell>
        </row>
        <row r="99">
          <cell r="E99" t="str">
            <v>M¸y kh¸c</v>
          </cell>
          <cell r="F99" t="str">
            <v>%</v>
          </cell>
          <cell r="G99">
            <v>2</v>
          </cell>
          <cell r="H99">
            <v>12479.423999999999</v>
          </cell>
          <cell r="I99">
            <v>249.58847999999998</v>
          </cell>
          <cell r="L99">
            <v>249.58847999999998</v>
          </cell>
        </row>
        <row r="100">
          <cell r="E100" t="str">
            <v>V¸n khu«n xµ mò</v>
          </cell>
          <cell r="F100" t="str">
            <v>100m2</v>
          </cell>
          <cell r="H100" t="str">
            <v/>
          </cell>
          <cell r="J100">
            <v>1989948.6242861901</v>
          </cell>
          <cell r="K100">
            <v>798642.1875</v>
          </cell>
          <cell r="L100">
            <v>0</v>
          </cell>
        </row>
        <row r="101">
          <cell r="E101" t="str">
            <v>a - VËt liÖu :</v>
          </cell>
          <cell r="I101">
            <v>1989948.6242861901</v>
          </cell>
        </row>
        <row r="102">
          <cell r="E102" t="str">
            <v>Gç v¸n</v>
          </cell>
          <cell r="F102" t="str">
            <v>m3</v>
          </cell>
          <cell r="G102">
            <v>0.82499999999999996</v>
          </cell>
          <cell r="H102">
            <v>1269569.3733333333</v>
          </cell>
          <cell r="I102">
            <v>1047394.7329999999</v>
          </cell>
          <cell r="J102">
            <v>1047394.7329999999</v>
          </cell>
        </row>
        <row r="103">
          <cell r="E103" t="str">
            <v xml:space="preserve">Gç ®µ nÑp </v>
          </cell>
          <cell r="F103" t="str">
            <v>m3</v>
          </cell>
          <cell r="G103">
            <v>0.52500000000000002</v>
          </cell>
          <cell r="H103">
            <v>1269569.3733333333</v>
          </cell>
          <cell r="I103">
            <v>666523.92099999997</v>
          </cell>
          <cell r="J103">
            <v>666523.92099999997</v>
          </cell>
        </row>
        <row r="104">
          <cell r="E104" t="str">
            <v>§inh</v>
          </cell>
          <cell r="F104" t="str">
            <v>kg</v>
          </cell>
          <cell r="G104">
            <v>9.1</v>
          </cell>
          <cell r="H104">
            <v>6190.4761904761899</v>
          </cell>
          <cell r="I104">
            <v>56333.333333333328</v>
          </cell>
          <cell r="J104">
            <v>56333.333333333328</v>
          </cell>
        </row>
        <row r="105">
          <cell r="E105" t="str">
            <v xml:space="preserve">§inh ®Üa </v>
          </cell>
          <cell r="F105" t="str">
            <v>C¸i</v>
          </cell>
          <cell r="G105">
            <v>30.3</v>
          </cell>
          <cell r="H105">
            <v>2380.9523809523807</v>
          </cell>
          <cell r="I105">
            <v>72142.857142857145</v>
          </cell>
          <cell r="J105">
            <v>72142.857142857145</v>
          </cell>
        </row>
        <row r="106">
          <cell r="E106" t="str">
            <v>Bul«ng</v>
          </cell>
          <cell r="F106" t="str">
            <v>C¸i</v>
          </cell>
          <cell r="G106">
            <v>24.2</v>
          </cell>
          <cell r="H106">
            <v>5000</v>
          </cell>
          <cell r="I106">
            <v>121000</v>
          </cell>
          <cell r="J106">
            <v>121000</v>
          </cell>
        </row>
        <row r="107">
          <cell r="E107" t="str">
            <v>VËt liÖu kh¸c</v>
          </cell>
          <cell r="F107" t="str">
            <v>%</v>
          </cell>
          <cell r="G107">
            <v>1.5</v>
          </cell>
          <cell r="H107">
            <v>1770251.9873333331</v>
          </cell>
          <cell r="I107">
            <v>26553.779809999996</v>
          </cell>
          <cell r="J107">
            <v>26553.779809999996</v>
          </cell>
        </row>
        <row r="108">
          <cell r="E108" t="str">
            <v>b - Nh©n c«ng</v>
          </cell>
          <cell r="I108">
            <v>798642.1875</v>
          </cell>
        </row>
        <row r="109">
          <cell r="E109" t="str">
            <v>Nh©n c«ng bËc 4,0/7</v>
          </cell>
          <cell r="F109" t="str">
            <v xml:space="preserve">C«ng </v>
          </cell>
          <cell r="G109">
            <v>52.05</v>
          </cell>
          <cell r="H109">
            <v>15343.75</v>
          </cell>
          <cell r="I109">
            <v>798642.1875</v>
          </cell>
          <cell r="K109">
            <v>798642.1875</v>
          </cell>
        </row>
        <row r="110">
          <cell r="E110" t="str">
            <v xml:space="preserve">BT th©n t­êng ch¾n cao &lt;4m M200 </v>
          </cell>
          <cell r="F110" t="str">
            <v>m3</v>
          </cell>
          <cell r="H110" t="str">
            <v/>
          </cell>
          <cell r="J110">
            <v>504454.75410937134</v>
          </cell>
          <cell r="K110">
            <v>48070.255799999999</v>
          </cell>
          <cell r="L110">
            <v>15887.92</v>
          </cell>
        </row>
        <row r="111">
          <cell r="E111" t="str">
            <v>a - VËt liÖu :</v>
          </cell>
          <cell r="I111">
            <v>504454.75410937134</v>
          </cell>
        </row>
        <row r="112">
          <cell r="E112" t="str">
            <v>V÷a bª t«ng M200 ®¸ 2x4</v>
          </cell>
          <cell r="F112" t="str">
            <v>m3</v>
          </cell>
          <cell r="G112">
            <v>1.0249999999999999</v>
          </cell>
          <cell r="H112">
            <v>439784.92350476183</v>
          </cell>
          <cell r="I112">
            <v>450779.54659238085</v>
          </cell>
          <cell r="J112">
            <v>450779.54659238085</v>
          </cell>
        </row>
        <row r="113">
          <cell r="E113" t="str">
            <v>gç v¸n cÇu c«ng t¸c</v>
          </cell>
          <cell r="F113" t="str">
            <v>m3</v>
          </cell>
          <cell r="G113">
            <v>0.02</v>
          </cell>
          <cell r="H113">
            <v>2132434.9866666668</v>
          </cell>
          <cell r="I113">
            <v>42648.699733333335</v>
          </cell>
          <cell r="J113">
            <v>42648.699733333335</v>
          </cell>
        </row>
        <row r="114">
          <cell r="E114" t="str">
            <v>§inh</v>
          </cell>
          <cell r="F114" t="str">
            <v>kg</v>
          </cell>
          <cell r="G114">
            <v>4.8000000000000001E-2</v>
          </cell>
          <cell r="H114">
            <v>6190.4761904761899</v>
          </cell>
          <cell r="I114">
            <v>297.14285714285711</v>
          </cell>
          <cell r="J114">
            <v>297.14285714285711</v>
          </cell>
        </row>
        <row r="115">
          <cell r="E115" t="str">
            <v xml:space="preserve">§inh ®Üa </v>
          </cell>
          <cell r="F115" t="str">
            <v>C¸i</v>
          </cell>
          <cell r="G115">
            <v>0.35199999999999998</v>
          </cell>
          <cell r="H115">
            <v>2380.9523809523807</v>
          </cell>
          <cell r="I115">
            <v>838.09523809523796</v>
          </cell>
          <cell r="J115">
            <v>838.09523809523796</v>
          </cell>
        </row>
        <row r="116">
          <cell r="E116" t="str">
            <v>VËt liÖu kh¸c</v>
          </cell>
          <cell r="F116" t="str">
            <v>%</v>
          </cell>
          <cell r="G116">
            <v>2</v>
          </cell>
          <cell r="H116">
            <v>494563.48442095227</v>
          </cell>
          <cell r="I116">
            <v>9891.2696884190445</v>
          </cell>
          <cell r="J116">
            <v>9891.2696884190445</v>
          </cell>
        </row>
        <row r="117">
          <cell r="E117" t="str">
            <v>b - Nh©n c«ng</v>
          </cell>
          <cell r="I117">
            <v>48070.255799999999</v>
          </cell>
        </row>
        <row r="118">
          <cell r="E118" t="str">
            <v>Nh©n c«ng bËc 3,5/7</v>
          </cell>
          <cell r="F118" t="str">
            <v xml:space="preserve">C«ng </v>
          </cell>
          <cell r="G118">
            <v>3.29</v>
          </cell>
          <cell r="H118">
            <v>14611.02</v>
          </cell>
          <cell r="I118">
            <v>48070.255799999999</v>
          </cell>
          <cell r="K118">
            <v>48070.255799999999</v>
          </cell>
        </row>
        <row r="119">
          <cell r="E119" t="str">
            <v>c- m¸y</v>
          </cell>
          <cell r="I119">
            <v>15887.92</v>
          </cell>
        </row>
        <row r="120">
          <cell r="E120" t="str">
            <v>M¸y trén 250l</v>
          </cell>
          <cell r="F120" t="str">
            <v>Ca</v>
          </cell>
          <cell r="G120">
            <v>9.5000000000000001E-2</v>
          </cell>
          <cell r="H120">
            <v>96272</v>
          </cell>
          <cell r="I120">
            <v>9145.84</v>
          </cell>
          <cell r="L120">
            <v>9145.84</v>
          </cell>
        </row>
        <row r="121">
          <cell r="E121" t="str">
            <v>M¸y ®Çm dïi 1,5KW</v>
          </cell>
          <cell r="F121" t="str">
            <v>Ca</v>
          </cell>
          <cell r="G121">
            <v>0.18</v>
          </cell>
          <cell r="H121">
            <v>37456</v>
          </cell>
          <cell r="I121">
            <v>6742.08</v>
          </cell>
          <cell r="L121">
            <v>6742.08</v>
          </cell>
        </row>
        <row r="122">
          <cell r="E122" t="str">
            <v xml:space="preserve">BT th©n t­êng ch¾n cao &gt;4m M200 </v>
          </cell>
          <cell r="F122" t="str">
            <v>m3</v>
          </cell>
          <cell r="H122" t="str">
            <v/>
          </cell>
          <cell r="J122">
            <v>394376.62792527495</v>
          </cell>
          <cell r="K122">
            <v>57713.529000000002</v>
          </cell>
          <cell r="L122">
            <v>21882.37</v>
          </cell>
        </row>
        <row r="123">
          <cell r="E123" t="str">
            <v>a - VËt liÖu :</v>
          </cell>
          <cell r="I123">
            <v>394376.62792527495</v>
          </cell>
        </row>
        <row r="124">
          <cell r="E124" t="str">
            <v>V÷a bª t«ng M200 ®¸ 2x4</v>
          </cell>
          <cell r="F124" t="str">
            <v>m3</v>
          </cell>
          <cell r="G124">
            <v>1.0249999999999999</v>
          </cell>
          <cell r="H124">
            <v>334497.38052619045</v>
          </cell>
          <cell r="I124">
            <v>342859.81503934518</v>
          </cell>
          <cell r="J124">
            <v>342859.81503934518</v>
          </cell>
        </row>
        <row r="125">
          <cell r="E125" t="str">
            <v>gç v¸n cÇu c«ng t¸c</v>
          </cell>
          <cell r="F125" t="str">
            <v>m3</v>
          </cell>
          <cell r="G125">
            <v>0.02</v>
          </cell>
          <cell r="H125">
            <v>2132434.9866666668</v>
          </cell>
          <cell r="I125">
            <v>42648.699733333335</v>
          </cell>
          <cell r="J125">
            <v>42648.699733333335</v>
          </cell>
        </row>
        <row r="126">
          <cell r="E126" t="str">
            <v>§inh</v>
          </cell>
          <cell r="F126" t="str">
            <v>kg</v>
          </cell>
          <cell r="G126">
            <v>4.8000000000000001E-2</v>
          </cell>
          <cell r="H126">
            <v>6190.4761904761899</v>
          </cell>
          <cell r="I126">
            <v>297.14285714285711</v>
          </cell>
          <cell r="J126">
            <v>297.14285714285711</v>
          </cell>
        </row>
        <row r="127">
          <cell r="E127" t="str">
            <v xml:space="preserve">§inh ®Üa </v>
          </cell>
          <cell r="F127" t="str">
            <v>C¸i</v>
          </cell>
          <cell r="G127">
            <v>0.35199999999999998</v>
          </cell>
          <cell r="H127">
            <v>2380.9523809523807</v>
          </cell>
          <cell r="I127">
            <v>838.09523809523796</v>
          </cell>
          <cell r="J127">
            <v>838.09523809523796</v>
          </cell>
        </row>
        <row r="128">
          <cell r="E128" t="str">
            <v>VËt liÖu kh¸c</v>
          </cell>
          <cell r="F128" t="str">
            <v>%</v>
          </cell>
          <cell r="G128">
            <v>2</v>
          </cell>
          <cell r="H128">
            <v>386643.7528679166</v>
          </cell>
          <cell r="I128">
            <v>7732.875057358332</v>
          </cell>
          <cell r="J128">
            <v>7732.875057358332</v>
          </cell>
        </row>
        <row r="129">
          <cell r="E129" t="str">
            <v>b - Nh©n c«ng</v>
          </cell>
          <cell r="I129">
            <v>57713.529000000002</v>
          </cell>
        </row>
        <row r="130">
          <cell r="E130" t="str">
            <v>Nh©n c«ng bËc 3,5/7</v>
          </cell>
          <cell r="F130" t="str">
            <v xml:space="preserve">C«ng </v>
          </cell>
          <cell r="G130">
            <v>3.95</v>
          </cell>
          <cell r="H130">
            <v>14611.02</v>
          </cell>
          <cell r="I130">
            <v>57713.529000000002</v>
          </cell>
          <cell r="K130">
            <v>57713.529000000002</v>
          </cell>
        </row>
        <row r="131">
          <cell r="E131" t="str">
            <v>c- m¸y</v>
          </cell>
          <cell r="I131">
            <v>21882.37</v>
          </cell>
        </row>
        <row r="132">
          <cell r="E132" t="str">
            <v>M¸y trén 250l</v>
          </cell>
          <cell r="F132" t="str">
            <v>Ca</v>
          </cell>
          <cell r="G132">
            <v>9.5000000000000001E-2</v>
          </cell>
          <cell r="H132">
            <v>96272</v>
          </cell>
          <cell r="I132">
            <v>9145.84</v>
          </cell>
          <cell r="L132">
            <v>9145.84</v>
          </cell>
        </row>
        <row r="133">
          <cell r="E133" t="str">
            <v>M¸y ®Çm dïi 1,5KW</v>
          </cell>
          <cell r="F133" t="str">
            <v>Ca</v>
          </cell>
          <cell r="G133">
            <v>0.18</v>
          </cell>
          <cell r="H133">
            <v>37456</v>
          </cell>
          <cell r="I133">
            <v>6742.08</v>
          </cell>
          <cell r="L133">
            <v>6742.08</v>
          </cell>
        </row>
        <row r="134">
          <cell r="E134" t="str">
            <v>M¸y vËn th¨ng 0,8T</v>
          </cell>
          <cell r="F134" t="str">
            <v>Ca</v>
          </cell>
          <cell r="G134">
            <v>0.11</v>
          </cell>
          <cell r="H134">
            <v>54495</v>
          </cell>
          <cell r="I134">
            <v>5994.45</v>
          </cell>
          <cell r="L134">
            <v>5994.45</v>
          </cell>
        </row>
        <row r="135">
          <cell r="E135" t="str">
            <v xml:space="preserve">V¸n khu«n t­êng ch¾n </v>
          </cell>
          <cell r="F135" t="str">
            <v>100m2</v>
          </cell>
          <cell r="H135" t="str">
            <v/>
          </cell>
          <cell r="J135">
            <v>3001388.062391886</v>
          </cell>
          <cell r="K135">
            <v>800330</v>
          </cell>
          <cell r="L135">
            <v>0</v>
          </cell>
        </row>
        <row r="136">
          <cell r="E136" t="str">
            <v>a - VËt liÖu :</v>
          </cell>
          <cell r="I136">
            <v>3001388.062391886</v>
          </cell>
        </row>
        <row r="137">
          <cell r="E137" t="str">
            <v>Gç v¸n</v>
          </cell>
          <cell r="F137" t="str">
            <v>m3</v>
          </cell>
          <cell r="G137">
            <v>0.93600000000000005</v>
          </cell>
          <cell r="H137">
            <v>1269569.3733333333</v>
          </cell>
          <cell r="I137">
            <v>1188316.9334400001</v>
          </cell>
          <cell r="J137">
            <v>1188316.9334400001</v>
          </cell>
        </row>
        <row r="138">
          <cell r="E138" t="str">
            <v xml:space="preserve">Gç ®µ nÑp </v>
          </cell>
          <cell r="F138" t="str">
            <v>m3</v>
          </cell>
          <cell r="G138">
            <v>0.28000000000000003</v>
          </cell>
          <cell r="H138">
            <v>1269569.3733333333</v>
          </cell>
          <cell r="I138">
            <v>355479.42453333334</v>
          </cell>
          <cell r="J138">
            <v>355479.42453333334</v>
          </cell>
        </row>
        <row r="139">
          <cell r="E139" t="str">
            <v>Gç chèng</v>
          </cell>
          <cell r="F139" t="str">
            <v>m3</v>
          </cell>
          <cell r="G139">
            <v>0.55600000000000005</v>
          </cell>
          <cell r="H139">
            <v>2132434.9866666668</v>
          </cell>
          <cell r="I139">
            <v>1185633.8525866668</v>
          </cell>
          <cell r="J139">
            <v>1185633.8525866668</v>
          </cell>
        </row>
        <row r="140">
          <cell r="E140" t="str">
            <v>Bul«ng M16</v>
          </cell>
          <cell r="F140" t="str">
            <v>C¸i</v>
          </cell>
          <cell r="G140">
            <v>3.8</v>
          </cell>
          <cell r="H140">
            <v>2500</v>
          </cell>
          <cell r="I140">
            <v>9500</v>
          </cell>
          <cell r="J140">
            <v>9500</v>
          </cell>
        </row>
        <row r="141">
          <cell r="E141" t="str">
            <v>§inh</v>
          </cell>
          <cell r="F141" t="str">
            <v>kg</v>
          </cell>
          <cell r="G141">
            <v>6.8</v>
          </cell>
          <cell r="H141">
            <v>6190.4761904761899</v>
          </cell>
          <cell r="I141">
            <v>42095.238095238092</v>
          </cell>
          <cell r="J141">
            <v>42095.238095238092</v>
          </cell>
        </row>
        <row r="142">
          <cell r="E142" t="str">
            <v xml:space="preserve">§inh ®Üa </v>
          </cell>
          <cell r="F142" t="str">
            <v>C¸i</v>
          </cell>
          <cell r="G142">
            <v>15.13</v>
          </cell>
          <cell r="H142">
            <v>2380.9523809523807</v>
          </cell>
          <cell r="I142">
            <v>36023.809523809519</v>
          </cell>
          <cell r="J142">
            <v>36023.809523809519</v>
          </cell>
        </row>
        <row r="143">
          <cell r="E143" t="str">
            <v>D©y thÐp d=3mm</v>
          </cell>
          <cell r="F143" t="str">
            <v>kg</v>
          </cell>
          <cell r="G143">
            <v>16.850000000000001</v>
          </cell>
          <cell r="H143">
            <v>4707.542476190476</v>
          </cell>
          <cell r="I143">
            <v>79322.090723809524</v>
          </cell>
          <cell r="J143">
            <v>79322.090723809524</v>
          </cell>
        </row>
        <row r="144">
          <cell r="E144" t="str">
            <v>T¨ng ®¬</v>
          </cell>
          <cell r="F144" t="str">
            <v>C¸i</v>
          </cell>
          <cell r="G144">
            <v>7.53</v>
          </cell>
          <cell r="H144">
            <v>10000</v>
          </cell>
          <cell r="I144">
            <v>75300</v>
          </cell>
          <cell r="J144">
            <v>75300</v>
          </cell>
        </row>
        <row r="145">
          <cell r="E145" t="str">
            <v>VËt liÖu kh¸c</v>
          </cell>
          <cell r="F145" t="str">
            <v>%</v>
          </cell>
          <cell r="G145">
            <v>1</v>
          </cell>
          <cell r="H145">
            <v>2971671.3489028574</v>
          </cell>
          <cell r="I145">
            <v>29716.713489028574</v>
          </cell>
          <cell r="J145">
            <v>29716.713489028574</v>
          </cell>
        </row>
        <row r="146">
          <cell r="E146" t="str">
            <v>b - Nh©n c«ng</v>
          </cell>
          <cell r="I146">
            <v>800330</v>
          </cell>
        </row>
        <row r="147">
          <cell r="E147" t="str">
            <v>Nh©n c«ng bËc 4,0/7</v>
          </cell>
          <cell r="F147" t="str">
            <v xml:space="preserve">C«ng </v>
          </cell>
          <cell r="G147">
            <v>52.16</v>
          </cell>
          <cell r="H147">
            <v>15343.75</v>
          </cell>
          <cell r="I147">
            <v>800330</v>
          </cell>
          <cell r="K147">
            <v>800330</v>
          </cell>
        </row>
        <row r="148">
          <cell r="E148" t="str">
            <v>BT mãng t­êng ch¾n M200</v>
          </cell>
          <cell r="F148" t="str">
            <v>m3</v>
          </cell>
          <cell r="H148" t="str">
            <v/>
          </cell>
          <cell r="J148">
            <v>489806.59401106654</v>
          </cell>
          <cell r="K148">
            <v>33446.654800000004</v>
          </cell>
          <cell r="L148">
            <v>12479.423999999999</v>
          </cell>
        </row>
        <row r="149">
          <cell r="E149" t="str">
            <v>a - VËt liÖu :</v>
          </cell>
          <cell r="I149">
            <v>489806.59401106654</v>
          </cell>
        </row>
        <row r="150">
          <cell r="E150" t="str">
            <v>V÷a bª t«ng M200 ®¸ 2x4</v>
          </cell>
          <cell r="F150" t="str">
            <v>m3</v>
          </cell>
          <cell r="G150">
            <v>1.0249999999999999</v>
          </cell>
          <cell r="H150">
            <v>439784.92350476183</v>
          </cell>
          <cell r="I150">
            <v>450779.54659238085</v>
          </cell>
          <cell r="J150">
            <v>450779.54659238085</v>
          </cell>
        </row>
        <row r="151">
          <cell r="E151" t="str">
            <v>gç v¸n cÇu c«ng t¸c</v>
          </cell>
          <cell r="F151" t="str">
            <v>m3</v>
          </cell>
          <cell r="G151">
            <v>1.4999999999999999E-2</v>
          </cell>
          <cell r="H151">
            <v>2132434.9866666668</v>
          </cell>
          <cell r="I151">
            <v>31986.524799999999</v>
          </cell>
          <cell r="J151">
            <v>31986.524799999999</v>
          </cell>
        </row>
        <row r="152">
          <cell r="E152" t="str">
            <v>§inh</v>
          </cell>
          <cell r="F152" t="str">
            <v>kg</v>
          </cell>
          <cell r="G152">
            <v>0.122</v>
          </cell>
          <cell r="H152">
            <v>6190.4761904761899</v>
          </cell>
          <cell r="I152">
            <v>755.23809523809518</v>
          </cell>
          <cell r="J152">
            <v>755.23809523809518</v>
          </cell>
        </row>
        <row r="153">
          <cell r="E153" t="str">
            <v xml:space="preserve">§inh ®Üa </v>
          </cell>
          <cell r="F153" t="str">
            <v>C¸i</v>
          </cell>
          <cell r="G153">
            <v>0.60299999999999998</v>
          </cell>
          <cell r="H153">
            <v>2380.9523809523807</v>
          </cell>
          <cell r="I153">
            <v>1435.7142857142856</v>
          </cell>
          <cell r="J153">
            <v>1435.7142857142856</v>
          </cell>
        </row>
        <row r="154">
          <cell r="E154" t="str">
            <v>VËt liÖu kh¸c</v>
          </cell>
          <cell r="F154" t="str">
            <v>%</v>
          </cell>
          <cell r="G154">
            <v>1</v>
          </cell>
          <cell r="H154">
            <v>484957.02377333323</v>
          </cell>
          <cell r="I154">
            <v>4849.5702377333328</v>
          </cell>
          <cell r="J154">
            <v>4849.5702377333328</v>
          </cell>
        </row>
        <row r="155">
          <cell r="E155" t="str">
            <v>b - Nh©n c«ng</v>
          </cell>
          <cell r="I155">
            <v>33446.654800000004</v>
          </cell>
        </row>
        <row r="156">
          <cell r="E156" t="str">
            <v>Nh©n c«ng bËc 3,0/7</v>
          </cell>
          <cell r="F156" t="str">
            <v xml:space="preserve">C«ng </v>
          </cell>
          <cell r="G156">
            <v>2.41</v>
          </cell>
          <cell r="H156">
            <v>13878.28</v>
          </cell>
          <cell r="I156">
            <v>33446.654800000004</v>
          </cell>
          <cell r="K156">
            <v>33446.654800000004</v>
          </cell>
        </row>
        <row r="157">
          <cell r="E157" t="str">
            <v>c- m¸y</v>
          </cell>
          <cell r="I157">
            <v>12479.423999999999</v>
          </cell>
        </row>
        <row r="158">
          <cell r="E158" t="str">
            <v>M¸y trén 250l</v>
          </cell>
          <cell r="F158" t="str">
            <v>Ca</v>
          </cell>
          <cell r="G158">
            <v>9.5000000000000001E-2</v>
          </cell>
          <cell r="H158">
            <v>96272</v>
          </cell>
          <cell r="I158">
            <v>9145.84</v>
          </cell>
          <cell r="L158">
            <v>9145.84</v>
          </cell>
        </row>
        <row r="159">
          <cell r="E159" t="str">
            <v>M¸y ®Çm dïi 1,5KW</v>
          </cell>
          <cell r="F159" t="str">
            <v>Ca</v>
          </cell>
          <cell r="G159">
            <v>8.8999999999999996E-2</v>
          </cell>
          <cell r="H159">
            <v>37456</v>
          </cell>
          <cell r="I159">
            <v>3333.5839999999998</v>
          </cell>
          <cell r="L159">
            <v>3333.5839999999998</v>
          </cell>
        </row>
        <row r="160">
          <cell r="E160" t="str">
            <v xml:space="preserve">V¸n khu«n mãng t­êng ch¾n </v>
          </cell>
          <cell r="F160" t="str">
            <v>100m2</v>
          </cell>
          <cell r="H160" t="str">
            <v/>
          </cell>
          <cell r="J160">
            <v>2190073.9683154384</v>
          </cell>
          <cell r="K160">
            <v>198855.9822</v>
          </cell>
          <cell r="L160">
            <v>0</v>
          </cell>
        </row>
        <row r="161">
          <cell r="E161" t="str">
            <v>a - VËt liÖu :</v>
          </cell>
          <cell r="I161">
            <v>2190073.9683154384</v>
          </cell>
        </row>
        <row r="162">
          <cell r="E162" t="str">
            <v>Gç v¸n</v>
          </cell>
          <cell r="F162" t="str">
            <v>m3</v>
          </cell>
          <cell r="G162">
            <v>0.79200000000000004</v>
          </cell>
          <cell r="H162">
            <v>1269569.3733333333</v>
          </cell>
          <cell r="I162">
            <v>1005498.94368</v>
          </cell>
          <cell r="J162">
            <v>1005498.94368</v>
          </cell>
        </row>
        <row r="163">
          <cell r="E163" t="str">
            <v xml:space="preserve">Gç ®µ nÑp </v>
          </cell>
          <cell r="F163" t="str">
            <v>m3</v>
          </cell>
          <cell r="G163">
            <v>8.6499999999999994E-2</v>
          </cell>
          <cell r="H163">
            <v>1269569.3733333333</v>
          </cell>
          <cell r="I163">
            <v>109817.75079333333</v>
          </cell>
          <cell r="J163">
            <v>109817.75079333333</v>
          </cell>
        </row>
        <row r="164">
          <cell r="E164" t="str">
            <v>Gç chèng</v>
          </cell>
          <cell r="F164" t="str">
            <v>m3</v>
          </cell>
          <cell r="G164">
            <v>0.45900000000000002</v>
          </cell>
          <cell r="H164">
            <v>2132434.9866666668</v>
          </cell>
          <cell r="I164">
            <v>978787.65888000012</v>
          </cell>
          <cell r="J164">
            <v>978787.65888000012</v>
          </cell>
        </row>
        <row r="165">
          <cell r="E165" t="str">
            <v>§inh</v>
          </cell>
          <cell r="F165" t="str">
            <v>kg</v>
          </cell>
          <cell r="G165">
            <v>12</v>
          </cell>
          <cell r="H165">
            <v>6190.4761904761899</v>
          </cell>
          <cell r="I165">
            <v>74285.714285714275</v>
          </cell>
          <cell r="J165">
            <v>74285.714285714275</v>
          </cell>
        </row>
        <row r="166">
          <cell r="E166" t="str">
            <v>VËt liÖu kh¸c</v>
          </cell>
          <cell r="F166" t="str">
            <v>%</v>
          </cell>
          <cell r="G166">
            <v>1</v>
          </cell>
          <cell r="H166">
            <v>2168390.0676390477</v>
          </cell>
          <cell r="I166">
            <v>21683.900676390476</v>
          </cell>
          <cell r="J166">
            <v>21683.900676390476</v>
          </cell>
        </row>
        <row r="167">
          <cell r="E167" t="str">
            <v>b - Nh©n c«ng</v>
          </cell>
          <cell r="I167">
            <v>198855.9822</v>
          </cell>
        </row>
        <row r="168">
          <cell r="E168" t="str">
            <v>Nh©n c«ng bËc 3,5/7</v>
          </cell>
          <cell r="F168" t="str">
            <v xml:space="preserve">C«ng </v>
          </cell>
          <cell r="G168">
            <v>13.61</v>
          </cell>
          <cell r="H168">
            <v>14611.02</v>
          </cell>
          <cell r="I168">
            <v>198855.9822</v>
          </cell>
          <cell r="K168">
            <v>198855.9822</v>
          </cell>
        </row>
        <row r="169">
          <cell r="E169" t="str">
            <v>§¸ héc x©y th©n t­êng ch¾n M100</v>
          </cell>
          <cell r="F169" t="str">
            <v>m3</v>
          </cell>
          <cell r="H169" t="str">
            <v/>
          </cell>
          <cell r="J169">
            <v>315160.47951923287</v>
          </cell>
          <cell r="K169">
            <v>37111.9908</v>
          </cell>
        </row>
        <row r="170">
          <cell r="E170" t="str">
            <v>a. VËt liÖu</v>
          </cell>
          <cell r="I170">
            <v>315160.47951923287</v>
          </cell>
        </row>
        <row r="171">
          <cell r="E171" t="str">
            <v xml:space="preserve">§¸ héc </v>
          </cell>
          <cell r="F171" t="str">
            <v>m3</v>
          </cell>
          <cell r="G171">
            <v>1.2</v>
          </cell>
          <cell r="H171">
            <v>94158.859523809515</v>
          </cell>
          <cell r="I171">
            <v>112990.63142857142</v>
          </cell>
          <cell r="J171">
            <v>112990.63142857142</v>
          </cell>
        </row>
        <row r="172">
          <cell r="E172" t="str">
            <v>§¸ d¨m 4x6</v>
          </cell>
          <cell r="F172" t="str">
            <v>m3</v>
          </cell>
          <cell r="G172">
            <v>5.7000000000000002E-2</v>
          </cell>
          <cell r="H172">
            <v>90881.064285714267</v>
          </cell>
          <cell r="I172">
            <v>5180.2206642857136</v>
          </cell>
          <cell r="J172">
            <v>5180.2206642857136</v>
          </cell>
        </row>
        <row r="173">
          <cell r="E173" t="str">
            <v>V÷a XM M100</v>
          </cell>
          <cell r="F173" t="str">
            <v>m3</v>
          </cell>
          <cell r="G173">
            <v>0.42</v>
          </cell>
          <cell r="H173">
            <v>417707.53178285714</v>
          </cell>
          <cell r="I173">
            <v>175437.16334879998</v>
          </cell>
          <cell r="J173">
            <v>175437.16334879998</v>
          </cell>
        </row>
        <row r="174">
          <cell r="E174" t="str">
            <v>C©y chèng</v>
          </cell>
          <cell r="F174" t="str">
            <v>C©y</v>
          </cell>
          <cell r="G174">
            <v>1.1599999999999999</v>
          </cell>
          <cell r="H174">
            <v>8000</v>
          </cell>
          <cell r="I174">
            <v>9280</v>
          </cell>
          <cell r="J174">
            <v>9280</v>
          </cell>
        </row>
        <row r="175">
          <cell r="E175" t="str">
            <v>Gç v¸n</v>
          </cell>
          <cell r="F175" t="str">
            <v>m3</v>
          </cell>
          <cell r="G175">
            <v>8.0000000000000002E-3</v>
          </cell>
          <cell r="H175">
            <v>1269569.3733333333</v>
          </cell>
          <cell r="I175">
            <v>10156.554986666666</v>
          </cell>
          <cell r="J175">
            <v>10156.554986666666</v>
          </cell>
        </row>
        <row r="176">
          <cell r="E176" t="str">
            <v>D©y buéc</v>
          </cell>
          <cell r="F176" t="str">
            <v>kg</v>
          </cell>
          <cell r="G176">
            <v>0.35</v>
          </cell>
          <cell r="H176">
            <v>6045.454545454545</v>
          </cell>
          <cell r="I176">
            <v>2115.9090909090905</v>
          </cell>
          <cell r="J176">
            <v>2115.9090909090905</v>
          </cell>
        </row>
        <row r="177">
          <cell r="E177" t="str">
            <v>b. Nh©n c«ng</v>
          </cell>
          <cell r="I177">
            <v>37111.9908</v>
          </cell>
        </row>
        <row r="178">
          <cell r="E178" t="str">
            <v>Nh©n c«ng bËc 3,5/7</v>
          </cell>
          <cell r="F178" t="str">
            <v xml:space="preserve">C«ng </v>
          </cell>
          <cell r="G178">
            <v>2.54</v>
          </cell>
          <cell r="H178">
            <v>14611.02</v>
          </cell>
          <cell r="I178">
            <v>37111.9908</v>
          </cell>
          <cell r="K178">
            <v>37111.9908</v>
          </cell>
        </row>
        <row r="179">
          <cell r="E179" t="str">
            <v>L¾p ®Æt c¸c cÊu kiÖn t­êng hé lan</v>
          </cell>
          <cell r="F179" t="str">
            <v>TÊn</v>
          </cell>
          <cell r="J179">
            <v>0</v>
          </cell>
          <cell r="K179">
            <v>170364.4932</v>
          </cell>
          <cell r="L179">
            <v>0</v>
          </cell>
        </row>
        <row r="180">
          <cell r="E180" t="str">
            <v>b - Nh©n c«ng</v>
          </cell>
          <cell r="I180">
            <v>170364.4932</v>
          </cell>
        </row>
        <row r="181">
          <cell r="E181" t="str">
            <v>Nh©n c«ng bËc 3,5/7</v>
          </cell>
          <cell r="F181" t="str">
            <v xml:space="preserve">C«ng </v>
          </cell>
          <cell r="G181">
            <v>11.66</v>
          </cell>
          <cell r="H181">
            <v>14611.02</v>
          </cell>
          <cell r="I181">
            <v>170364.4932</v>
          </cell>
          <cell r="K181">
            <v>170364.4932</v>
          </cell>
        </row>
        <row r="182">
          <cell r="E182" t="str">
            <v>§¸ héc x©y mãng M100</v>
          </cell>
          <cell r="F182" t="str">
            <v>m3</v>
          </cell>
          <cell r="H182" t="str">
            <v/>
          </cell>
          <cell r="J182">
            <v>293608.0154416571</v>
          </cell>
          <cell r="K182">
            <v>26884.276800000003</v>
          </cell>
        </row>
        <row r="183">
          <cell r="E183" t="str">
            <v>a. VËt liÖu</v>
          </cell>
          <cell r="I183">
            <v>293608.0154416571</v>
          </cell>
        </row>
        <row r="184">
          <cell r="E184" t="str">
            <v xml:space="preserve">§¸ héc </v>
          </cell>
          <cell r="F184" t="str">
            <v>m3</v>
          </cell>
          <cell r="G184">
            <v>1.2</v>
          </cell>
          <cell r="H184">
            <v>94158.859523809515</v>
          </cell>
          <cell r="I184">
            <v>112990.63142857142</v>
          </cell>
          <cell r="J184">
            <v>112990.63142857142</v>
          </cell>
        </row>
        <row r="185">
          <cell r="E185" t="str">
            <v>§¸ d¨m 4x6</v>
          </cell>
          <cell r="F185" t="str">
            <v>m3</v>
          </cell>
          <cell r="G185">
            <v>5.7000000000000002E-2</v>
          </cell>
          <cell r="H185">
            <v>90881.064285714267</v>
          </cell>
          <cell r="I185">
            <v>5180.2206642857136</v>
          </cell>
          <cell r="J185">
            <v>5180.2206642857136</v>
          </cell>
        </row>
        <row r="186">
          <cell r="E186" t="str">
            <v>V÷a XM M100</v>
          </cell>
          <cell r="F186" t="str">
            <v>m3</v>
          </cell>
          <cell r="G186">
            <v>0.42</v>
          </cell>
          <cell r="H186">
            <v>417707.53178285714</v>
          </cell>
          <cell r="I186">
            <v>175437.16334879998</v>
          </cell>
          <cell r="J186">
            <v>175437.16334879998</v>
          </cell>
        </row>
        <row r="187">
          <cell r="E187" t="str">
            <v>b. Nh©n c«ng</v>
          </cell>
          <cell r="I187">
            <v>26884.276800000003</v>
          </cell>
        </row>
        <row r="188">
          <cell r="E188" t="str">
            <v>Nh©n c«ng bËc 3,5/7</v>
          </cell>
          <cell r="F188" t="str">
            <v xml:space="preserve">C«ng </v>
          </cell>
          <cell r="G188">
            <v>1.84</v>
          </cell>
          <cell r="H188">
            <v>14611.02</v>
          </cell>
          <cell r="I188">
            <v>26884.276800000003</v>
          </cell>
          <cell r="K188">
            <v>26884.276800000003</v>
          </cell>
        </row>
        <row r="189">
          <cell r="E189" t="str">
            <v>§¸ héc x©y tø nãn ®Çu kÌ</v>
          </cell>
          <cell r="F189" t="str">
            <v>m3</v>
          </cell>
          <cell r="H189" t="str">
            <v/>
          </cell>
          <cell r="J189">
            <v>293608.0154416571</v>
          </cell>
          <cell r="K189">
            <v>26884.276800000003</v>
          </cell>
        </row>
        <row r="190">
          <cell r="E190" t="str">
            <v>a. VËt liÖu</v>
          </cell>
          <cell r="I190">
            <v>293608.0154416571</v>
          </cell>
        </row>
        <row r="191">
          <cell r="E191" t="str">
            <v xml:space="preserve">§¸ héc </v>
          </cell>
          <cell r="F191" t="str">
            <v>m3</v>
          </cell>
          <cell r="G191">
            <v>1.2</v>
          </cell>
          <cell r="H191">
            <v>94158.859523809515</v>
          </cell>
          <cell r="I191">
            <v>112990.63142857142</v>
          </cell>
          <cell r="J191">
            <v>112990.63142857142</v>
          </cell>
        </row>
        <row r="192">
          <cell r="E192" t="str">
            <v>§¸ d¨m 4x6</v>
          </cell>
          <cell r="F192" t="str">
            <v>m3</v>
          </cell>
          <cell r="G192">
            <v>5.7000000000000002E-2</v>
          </cell>
          <cell r="H192">
            <v>90881.064285714267</v>
          </cell>
          <cell r="I192">
            <v>5180.2206642857136</v>
          </cell>
          <cell r="J192">
            <v>5180.2206642857136</v>
          </cell>
        </row>
        <row r="193">
          <cell r="E193" t="str">
            <v>V÷a XM M100</v>
          </cell>
          <cell r="F193" t="str">
            <v>m3</v>
          </cell>
          <cell r="G193">
            <v>0.42</v>
          </cell>
          <cell r="H193">
            <v>417707.53178285714</v>
          </cell>
          <cell r="I193">
            <v>175437.16334879998</v>
          </cell>
          <cell r="J193">
            <v>175437.16334879998</v>
          </cell>
        </row>
        <row r="194">
          <cell r="E194" t="str">
            <v>b. Nh©n c«ng</v>
          </cell>
          <cell r="I194">
            <v>26884.276800000003</v>
          </cell>
        </row>
        <row r="195">
          <cell r="E195" t="str">
            <v>Nh©n c«ng bËc 3,5/7</v>
          </cell>
          <cell r="F195" t="str">
            <v xml:space="preserve">C«ng </v>
          </cell>
          <cell r="G195">
            <v>1.84</v>
          </cell>
          <cell r="H195">
            <v>14611.02</v>
          </cell>
          <cell r="I195">
            <v>26884.276800000003</v>
          </cell>
          <cell r="K195">
            <v>26884.276800000003</v>
          </cell>
        </row>
        <row r="196">
          <cell r="E196" t="str">
            <v>§¸ héc gia cè taluy M100</v>
          </cell>
          <cell r="F196" t="str">
            <v>m3</v>
          </cell>
          <cell r="H196" t="str">
            <v/>
          </cell>
          <cell r="J196">
            <v>293608.0154416571</v>
          </cell>
          <cell r="K196">
            <v>30390.921600000001</v>
          </cell>
        </row>
        <row r="197">
          <cell r="E197" t="str">
            <v>a. VËt liÖu</v>
          </cell>
          <cell r="I197">
            <v>293608.0154416571</v>
          </cell>
        </row>
        <row r="198">
          <cell r="E198" t="str">
            <v xml:space="preserve">§¸ héc </v>
          </cell>
          <cell r="F198" t="str">
            <v>m3</v>
          </cell>
          <cell r="G198">
            <v>1.2</v>
          </cell>
          <cell r="H198">
            <v>94158.859523809515</v>
          </cell>
          <cell r="I198">
            <v>112990.63142857142</v>
          </cell>
          <cell r="J198">
            <v>112990.63142857142</v>
          </cell>
        </row>
        <row r="199">
          <cell r="E199" t="str">
            <v>§¸ d¨m 4x6</v>
          </cell>
          <cell r="F199" t="str">
            <v>m3</v>
          </cell>
          <cell r="G199">
            <v>5.7000000000000002E-2</v>
          </cell>
          <cell r="H199">
            <v>90881.064285714267</v>
          </cell>
          <cell r="I199">
            <v>5180.2206642857136</v>
          </cell>
          <cell r="J199">
            <v>5180.2206642857136</v>
          </cell>
        </row>
        <row r="200">
          <cell r="E200" t="str">
            <v>V÷a XM M100</v>
          </cell>
          <cell r="F200" t="str">
            <v>m3</v>
          </cell>
          <cell r="G200">
            <v>0.42</v>
          </cell>
          <cell r="H200">
            <v>417707.53178285714</v>
          </cell>
          <cell r="I200">
            <v>175437.16334879998</v>
          </cell>
          <cell r="J200">
            <v>175437.16334879998</v>
          </cell>
        </row>
        <row r="201">
          <cell r="E201" t="str">
            <v>b. Nh©n c«ng</v>
          </cell>
          <cell r="I201">
            <v>30390.921600000001</v>
          </cell>
        </row>
        <row r="202">
          <cell r="E202" t="str">
            <v>Nh©n c«ng bËc 3,5/7</v>
          </cell>
          <cell r="F202" t="str">
            <v xml:space="preserve">C«ng </v>
          </cell>
          <cell r="G202">
            <v>2.08</v>
          </cell>
          <cell r="H202">
            <v>14611.02</v>
          </cell>
          <cell r="I202">
            <v>30390.921600000001</v>
          </cell>
          <cell r="K202">
            <v>30390.921600000001</v>
          </cell>
        </row>
        <row r="203">
          <cell r="E203" t="str">
            <v>§¸ héc x©y miÕt m¹ch</v>
          </cell>
          <cell r="F203" t="str">
            <v>m3</v>
          </cell>
          <cell r="H203" t="str">
            <v/>
          </cell>
          <cell r="J203">
            <v>146520.78097945143</v>
          </cell>
          <cell r="K203">
            <v>25569.285</v>
          </cell>
        </row>
        <row r="204">
          <cell r="E204" t="str">
            <v>a. VËt liÖu</v>
          </cell>
          <cell r="I204">
            <v>146520.78097945143</v>
          </cell>
        </row>
        <row r="205">
          <cell r="E205" t="str">
            <v xml:space="preserve">§¸ héc </v>
          </cell>
          <cell r="F205" t="str">
            <v>m3</v>
          </cell>
          <cell r="G205">
            <v>1.2</v>
          </cell>
          <cell r="H205">
            <v>94158.859523809515</v>
          </cell>
          <cell r="I205">
            <v>112990.63142857142</v>
          </cell>
          <cell r="J205">
            <v>112990.63142857142</v>
          </cell>
        </row>
        <row r="206">
          <cell r="E206" t="str">
            <v>§¸ d¨m 4x6</v>
          </cell>
          <cell r="F206" t="str">
            <v>m3</v>
          </cell>
          <cell r="G206">
            <v>6.0999999999999999E-2</v>
          </cell>
          <cell r="H206">
            <v>90881.064285714267</v>
          </cell>
          <cell r="I206">
            <v>5543.7449214285698</v>
          </cell>
          <cell r="J206">
            <v>5543.7449214285698</v>
          </cell>
        </row>
        <row r="207">
          <cell r="E207" t="str">
            <v>V÷a XM M100</v>
          </cell>
          <cell r="F207" t="str">
            <v>m3</v>
          </cell>
          <cell r="G207">
            <v>6.7000000000000004E-2</v>
          </cell>
          <cell r="H207">
            <v>417707.53178285714</v>
          </cell>
          <cell r="I207">
            <v>27986.40462945143</v>
          </cell>
          <cell r="J207">
            <v>27986.40462945143</v>
          </cell>
        </row>
        <row r="208">
          <cell r="E208" t="str">
            <v>b. Nh©n c«ng</v>
          </cell>
          <cell r="I208">
            <v>25569.285</v>
          </cell>
        </row>
        <row r="209">
          <cell r="E209" t="str">
            <v>Nh©n c«ng bËc 3,5/7</v>
          </cell>
          <cell r="F209" t="str">
            <v xml:space="preserve">C«ng </v>
          </cell>
          <cell r="G209">
            <v>1.75</v>
          </cell>
          <cell r="H209">
            <v>14611.02</v>
          </cell>
          <cell r="I209">
            <v>25569.285</v>
          </cell>
          <cell r="K209">
            <v>25569.285</v>
          </cell>
        </row>
        <row r="210">
          <cell r="E210" t="str">
            <v>§¸ héc xÕp khan</v>
          </cell>
          <cell r="F210" t="str">
            <v>m3</v>
          </cell>
          <cell r="H210" t="str">
            <v/>
          </cell>
          <cell r="J210">
            <v>118534.37634999999</v>
          </cell>
          <cell r="K210">
            <v>17533.223999999998</v>
          </cell>
        </row>
        <row r="211">
          <cell r="E211" t="str">
            <v>a. VËt liÖu</v>
          </cell>
          <cell r="I211">
            <v>118534.37634999999</v>
          </cell>
        </row>
        <row r="212">
          <cell r="E212" t="str">
            <v xml:space="preserve">§¸ héc </v>
          </cell>
          <cell r="F212" t="str">
            <v>m3</v>
          </cell>
          <cell r="G212">
            <v>1.2</v>
          </cell>
          <cell r="H212">
            <v>94158.859523809515</v>
          </cell>
          <cell r="I212">
            <v>112990.63142857142</v>
          </cell>
          <cell r="J212">
            <v>112990.63142857142</v>
          </cell>
        </row>
        <row r="213">
          <cell r="E213" t="str">
            <v>§¸ d¨m 4x6</v>
          </cell>
          <cell r="F213" t="str">
            <v>m3</v>
          </cell>
          <cell r="G213">
            <v>6.0999999999999999E-2</v>
          </cell>
          <cell r="H213">
            <v>90881.064285714267</v>
          </cell>
          <cell r="I213">
            <v>5543.7449214285698</v>
          </cell>
          <cell r="J213">
            <v>5543.7449214285698</v>
          </cell>
        </row>
        <row r="214">
          <cell r="E214" t="str">
            <v>b. Nh©n c«ng</v>
          </cell>
          <cell r="I214">
            <v>17533.223999999998</v>
          </cell>
        </row>
        <row r="215">
          <cell r="E215" t="str">
            <v>Nh©n c«ng bËc 3,5/7</v>
          </cell>
          <cell r="F215" t="str">
            <v xml:space="preserve">C«ng </v>
          </cell>
          <cell r="G215">
            <v>1.2</v>
          </cell>
          <cell r="H215">
            <v>14611.02</v>
          </cell>
          <cell r="I215">
            <v>17533.223999999998</v>
          </cell>
          <cell r="K215">
            <v>17533.223999999998</v>
          </cell>
        </row>
        <row r="216">
          <cell r="E216" t="str">
            <v>§¾p ®Êt sÐt luyÖn dÎo</v>
          </cell>
          <cell r="F216" t="str">
            <v>m3</v>
          </cell>
          <cell r="J216">
            <v>10900</v>
          </cell>
          <cell r="K216">
            <v>16653.936000000002</v>
          </cell>
        </row>
        <row r="217">
          <cell r="E217" t="str">
            <v>a - VËt liÖu :</v>
          </cell>
          <cell r="I217">
            <v>10900</v>
          </cell>
        </row>
        <row r="218">
          <cell r="E218" t="str">
            <v>§Êt sÐt dÎo</v>
          </cell>
          <cell r="F218" t="str">
            <v>m3</v>
          </cell>
          <cell r="G218">
            <v>1.0900000000000001</v>
          </cell>
          <cell r="H218">
            <v>10000</v>
          </cell>
          <cell r="I218">
            <v>10900</v>
          </cell>
          <cell r="J218">
            <v>10900</v>
          </cell>
        </row>
        <row r="219">
          <cell r="E219" t="str">
            <v>b - Nh©n c«ng</v>
          </cell>
          <cell r="I219">
            <v>16653.936000000002</v>
          </cell>
        </row>
        <row r="220">
          <cell r="E220" t="str">
            <v>Nh©n c«ng bËc 3,0/7</v>
          </cell>
          <cell r="F220" t="str">
            <v xml:space="preserve">C«ng </v>
          </cell>
          <cell r="G220">
            <v>1.2</v>
          </cell>
          <cell r="H220">
            <v>13878.28</v>
          </cell>
          <cell r="I220">
            <v>16653.936000000002</v>
          </cell>
          <cell r="K220">
            <v>16653.936000000002</v>
          </cell>
        </row>
        <row r="221">
          <cell r="E221" t="str">
            <v>Bªt«ng mãng M150 ®¸ 4x6</v>
          </cell>
          <cell r="F221" t="str">
            <v>m3</v>
          </cell>
          <cell r="H221" t="str">
            <v/>
          </cell>
          <cell r="J221">
            <v>346288.41318973864</v>
          </cell>
          <cell r="K221">
            <v>22760.379199999999</v>
          </cell>
          <cell r="L221">
            <v>12479.423999999999</v>
          </cell>
        </row>
        <row r="222">
          <cell r="E222" t="str">
            <v>a - VËt liÖu :</v>
          </cell>
          <cell r="I222">
            <v>346288.41318973864</v>
          </cell>
        </row>
        <row r="223">
          <cell r="E223" t="str">
            <v>V÷a M150 ®¸ 4x6</v>
          </cell>
          <cell r="F223" t="str">
            <v>m3</v>
          </cell>
          <cell r="G223">
            <v>1.0249999999999999</v>
          </cell>
          <cell r="H223">
            <v>334497.38052619045</v>
          </cell>
          <cell r="I223">
            <v>342859.81503934518</v>
          </cell>
          <cell r="J223">
            <v>342859.81503934518</v>
          </cell>
        </row>
        <row r="224">
          <cell r="E224" t="str">
            <v>VËt liÖu kh¸c</v>
          </cell>
          <cell r="F224" t="str">
            <v>%</v>
          </cell>
          <cell r="G224">
            <v>1</v>
          </cell>
          <cell r="H224">
            <v>342859.81503934518</v>
          </cell>
          <cell r="I224">
            <v>3428.5981503934518</v>
          </cell>
          <cell r="J224">
            <v>3428.5981503934518</v>
          </cell>
        </row>
        <row r="225">
          <cell r="E225" t="str">
            <v>b - Nh©n c«ng</v>
          </cell>
          <cell r="I225">
            <v>22760.379199999999</v>
          </cell>
        </row>
        <row r="226">
          <cell r="E226" t="str">
            <v>Nh©n c«ng bËc 3,0/7</v>
          </cell>
          <cell r="F226" t="str">
            <v xml:space="preserve">C«ng </v>
          </cell>
          <cell r="G226">
            <v>1.64</v>
          </cell>
          <cell r="H226">
            <v>13878.28</v>
          </cell>
          <cell r="I226">
            <v>22760.379199999999</v>
          </cell>
          <cell r="K226">
            <v>22760.379199999999</v>
          </cell>
        </row>
        <row r="227">
          <cell r="E227" t="str">
            <v>c- m¸y</v>
          </cell>
          <cell r="I227">
            <v>12479.423999999999</v>
          </cell>
        </row>
        <row r="228">
          <cell r="E228" t="str">
            <v>M¸y trén 250l</v>
          </cell>
          <cell r="F228" t="str">
            <v>Ca</v>
          </cell>
          <cell r="G228">
            <v>9.5000000000000001E-2</v>
          </cell>
          <cell r="H228">
            <v>96272</v>
          </cell>
          <cell r="I228">
            <v>9145.84</v>
          </cell>
          <cell r="L228">
            <v>9145.84</v>
          </cell>
        </row>
        <row r="229">
          <cell r="E229" t="str">
            <v>M¸y ®Çm dïi 1,5KW</v>
          </cell>
          <cell r="F229" t="str">
            <v>Ca</v>
          </cell>
          <cell r="G229">
            <v>8.8999999999999996E-2</v>
          </cell>
          <cell r="H229">
            <v>37456</v>
          </cell>
          <cell r="I229">
            <v>3333.5839999999998</v>
          </cell>
          <cell r="L229">
            <v>3333.5839999999998</v>
          </cell>
        </row>
        <row r="230">
          <cell r="E230" t="str">
            <v>ThÐp neo F16,L=35cm</v>
          </cell>
          <cell r="F230" t="str">
            <v>TÊn</v>
          </cell>
          <cell r="H230" t="str">
            <v/>
          </cell>
          <cell r="J230">
            <v>4542919.5999999996</v>
          </cell>
          <cell r="K230">
            <v>170364.4932</v>
          </cell>
          <cell r="L230">
            <v>0</v>
          </cell>
        </row>
        <row r="231">
          <cell r="E231" t="str">
            <v>a - VËt liÖu :</v>
          </cell>
          <cell r="I231">
            <v>4542919.5999999996</v>
          </cell>
        </row>
        <row r="232">
          <cell r="E232" t="str">
            <v>ThÐp trßn d=16mm</v>
          </cell>
          <cell r="F232" t="str">
            <v>kg</v>
          </cell>
          <cell r="G232">
            <v>1050</v>
          </cell>
          <cell r="H232">
            <v>4326.5900952380953</v>
          </cell>
          <cell r="I232">
            <v>4542919.5999999996</v>
          </cell>
          <cell r="J232">
            <v>4542919.5999999996</v>
          </cell>
        </row>
        <row r="233">
          <cell r="E233" t="str">
            <v>b. Nh©n c«ng</v>
          </cell>
          <cell r="I233">
            <v>170364.4932</v>
          </cell>
        </row>
        <row r="234">
          <cell r="E234" t="str">
            <v>Nh©n c«ng bËc 3,5/7</v>
          </cell>
          <cell r="F234" t="str">
            <v xml:space="preserve">C«ng </v>
          </cell>
          <cell r="G234">
            <v>11.66</v>
          </cell>
          <cell r="H234">
            <v>14611.02</v>
          </cell>
          <cell r="I234">
            <v>170364.4932</v>
          </cell>
          <cell r="K234">
            <v>170364.4932</v>
          </cell>
        </row>
        <row r="235">
          <cell r="E235" t="str">
            <v>D¨m s¹n ®Öm</v>
          </cell>
          <cell r="F235" t="str">
            <v>m3</v>
          </cell>
          <cell r="J235">
            <v>110874.8984285714</v>
          </cell>
          <cell r="K235">
            <v>30115.867600000001</v>
          </cell>
        </row>
        <row r="236">
          <cell r="E236" t="str">
            <v>a - VËt liÖu :</v>
          </cell>
          <cell r="I236">
            <v>110874.8984285714</v>
          </cell>
        </row>
        <row r="237">
          <cell r="E237" t="str">
            <v>§¸ d¨m 4x6</v>
          </cell>
          <cell r="F237" t="str">
            <v>m3</v>
          </cell>
          <cell r="G237">
            <v>1.22</v>
          </cell>
          <cell r="H237">
            <v>90881.064285714267</v>
          </cell>
          <cell r="I237">
            <v>110874.8984285714</v>
          </cell>
          <cell r="J237">
            <v>110874.8984285714</v>
          </cell>
        </row>
        <row r="238">
          <cell r="E238" t="str">
            <v>b - Nh©n c«ng</v>
          </cell>
          <cell r="I238">
            <v>30115.867600000001</v>
          </cell>
        </row>
        <row r="239">
          <cell r="E239" t="str">
            <v>Nh©n c«ng bËc 3,0/7</v>
          </cell>
          <cell r="F239" t="str">
            <v xml:space="preserve">C«ng </v>
          </cell>
          <cell r="G239">
            <v>2.17</v>
          </cell>
          <cell r="H239">
            <v>13878.28</v>
          </cell>
          <cell r="I239">
            <v>30115.867600000001</v>
          </cell>
          <cell r="K239">
            <v>30115.867600000001</v>
          </cell>
        </row>
        <row r="240">
          <cell r="E240" t="str">
            <v>èng tho¸t n­íc PVC ; F = 10cm</v>
          </cell>
          <cell r="F240" t="str">
            <v>m</v>
          </cell>
          <cell r="J240">
            <v>31154.999999999996</v>
          </cell>
          <cell r="K240">
            <v>8701.6815600000009</v>
          </cell>
        </row>
        <row r="241">
          <cell r="E241" t="str">
            <v>a - VËt liÖu :</v>
          </cell>
          <cell r="I241">
            <v>31154.999999999996</v>
          </cell>
        </row>
        <row r="242">
          <cell r="E242" t="str">
            <v>èng tho¸t n­íc PVC d = 100mm</v>
          </cell>
          <cell r="F242" t="str">
            <v>m</v>
          </cell>
          <cell r="G242">
            <v>1.0049999999999999</v>
          </cell>
          <cell r="H242">
            <v>31000</v>
          </cell>
          <cell r="I242">
            <v>31154.999999999996</v>
          </cell>
          <cell r="J242">
            <v>31154.999999999996</v>
          </cell>
        </row>
        <row r="243">
          <cell r="E243" t="str">
            <v>b - Nh©n c«ng</v>
          </cell>
          <cell r="I243">
            <v>8701.6815600000009</v>
          </cell>
        </row>
        <row r="244">
          <cell r="E244" t="str">
            <v>Nh©n c«ng bËc 3,0/7</v>
          </cell>
          <cell r="F244" t="str">
            <v xml:space="preserve">C«ng </v>
          </cell>
          <cell r="G244">
            <v>0.627</v>
          </cell>
          <cell r="H244">
            <v>13878.28</v>
          </cell>
          <cell r="I244">
            <v>8701.6815600000009</v>
          </cell>
          <cell r="K244">
            <v>8701.6815600000009</v>
          </cell>
        </row>
        <row r="245">
          <cell r="E245" t="str">
            <v>§ay tÈm nhùa ®­êng</v>
          </cell>
          <cell r="F245" t="str">
            <v>m2</v>
          </cell>
          <cell r="H245" t="str">
            <v/>
          </cell>
          <cell r="J245">
            <v>29769.78148420871</v>
          </cell>
          <cell r="K245">
            <v>11104.3752</v>
          </cell>
        </row>
        <row r="246">
          <cell r="E246" t="str">
            <v>a - VËt liÖu :</v>
          </cell>
          <cell r="I246">
            <v>29769.78148420871</v>
          </cell>
        </row>
        <row r="247">
          <cell r="E247" t="str">
            <v>Nhùa ®­êng</v>
          </cell>
          <cell r="F247" t="str">
            <v>kg</v>
          </cell>
          <cell r="G247">
            <v>4.7249999999999996</v>
          </cell>
          <cell r="H247">
            <v>3428.1836190476188</v>
          </cell>
          <cell r="I247">
            <v>16198.167599999997</v>
          </cell>
          <cell r="J247">
            <v>16198.167599999997</v>
          </cell>
        </row>
        <row r="248">
          <cell r="E248" t="str">
            <v>§ay</v>
          </cell>
          <cell r="F248" t="str">
            <v>kg</v>
          </cell>
          <cell r="G248">
            <v>1.4683938201930817</v>
          </cell>
          <cell r="H248">
            <v>7000</v>
          </cell>
          <cell r="I248">
            <v>10278.756741351572</v>
          </cell>
          <cell r="J248">
            <v>10278.756741351572</v>
          </cell>
        </row>
        <row r="249">
          <cell r="E249" t="str">
            <v>Bét ®¸</v>
          </cell>
          <cell r="F249" t="str">
            <v>kg</v>
          </cell>
          <cell r="G249">
            <v>2.7149999999999999</v>
          </cell>
          <cell r="H249">
            <v>476.19047619047615</v>
          </cell>
          <cell r="I249">
            <v>1292.8571428571427</v>
          </cell>
          <cell r="J249">
            <v>1292.8571428571427</v>
          </cell>
        </row>
        <row r="250">
          <cell r="E250" t="str">
            <v>Cñi</v>
          </cell>
          <cell r="F250" t="str">
            <v>kg</v>
          </cell>
          <cell r="G250">
            <v>4</v>
          </cell>
          <cell r="H250">
            <v>500</v>
          </cell>
          <cell r="I250">
            <v>2000</v>
          </cell>
          <cell r="J250">
            <v>2000</v>
          </cell>
        </row>
        <row r="251">
          <cell r="E251" t="str">
            <v>b - Nh©n c«ng</v>
          </cell>
          <cell r="I251">
            <v>11104.3752</v>
          </cell>
        </row>
        <row r="252">
          <cell r="E252" t="str">
            <v>Nh©n c«ng bËc 3,5/7</v>
          </cell>
          <cell r="F252" t="str">
            <v xml:space="preserve">C«ng </v>
          </cell>
          <cell r="G252">
            <v>0.76</v>
          </cell>
          <cell r="H252">
            <v>14611.02</v>
          </cell>
          <cell r="I252">
            <v>11104.3752</v>
          </cell>
          <cell r="K252">
            <v>11104.3752</v>
          </cell>
        </row>
        <row r="253">
          <cell r="E253" t="str">
            <v>§¸ d¨m 4x6 lµm tÇng läc ng­îc</v>
          </cell>
          <cell r="F253" t="str">
            <v>m3</v>
          </cell>
          <cell r="H253" t="str">
            <v/>
          </cell>
          <cell r="J253">
            <v>110874.8984285714</v>
          </cell>
          <cell r="K253">
            <v>30115.867600000001</v>
          </cell>
        </row>
        <row r="254">
          <cell r="E254" t="str">
            <v>a - VËt liÖu :</v>
          </cell>
          <cell r="I254">
            <v>110874.8984285714</v>
          </cell>
        </row>
        <row r="255">
          <cell r="E255" t="str">
            <v>§¸ d¨m 4x6</v>
          </cell>
          <cell r="F255" t="str">
            <v>m3</v>
          </cell>
          <cell r="G255">
            <v>1.22</v>
          </cell>
          <cell r="H255">
            <v>90881.064285714267</v>
          </cell>
          <cell r="I255">
            <v>110874.8984285714</v>
          </cell>
          <cell r="J255">
            <v>110874.8984285714</v>
          </cell>
        </row>
        <row r="256">
          <cell r="E256" t="str">
            <v>b - Nh©n c«ng</v>
          </cell>
          <cell r="I256">
            <v>30115.867600000001</v>
          </cell>
        </row>
        <row r="257">
          <cell r="E257" t="str">
            <v>Nh©n c«ng bËc 3,0/7</v>
          </cell>
          <cell r="F257" t="str">
            <v xml:space="preserve">C«ng </v>
          </cell>
          <cell r="G257">
            <v>2.17</v>
          </cell>
          <cell r="H257">
            <v>13878.28</v>
          </cell>
          <cell r="I257">
            <v>30115.867600000001</v>
          </cell>
          <cell r="K257">
            <v>30115.867600000001</v>
          </cell>
        </row>
        <row r="258">
          <cell r="E258" t="str">
            <v>§¸ d¨m 2x4 lµm tÇng läc ng­îc</v>
          </cell>
          <cell r="F258" t="str">
            <v>m3</v>
          </cell>
          <cell r="H258" t="str">
            <v/>
          </cell>
          <cell r="J258">
            <v>176868.72733333329</v>
          </cell>
          <cell r="K258">
            <v>30115.867600000001</v>
          </cell>
        </row>
        <row r="259">
          <cell r="E259" t="str">
            <v>a - VËt liÖu :</v>
          </cell>
          <cell r="I259">
            <v>176868.72733333329</v>
          </cell>
        </row>
        <row r="260">
          <cell r="E260" t="str">
            <v>§¸ d¨m 2x4</v>
          </cell>
          <cell r="F260" t="str">
            <v>m3</v>
          </cell>
          <cell r="G260">
            <v>1.22</v>
          </cell>
          <cell r="H260">
            <v>144974.36666666664</v>
          </cell>
          <cell r="I260">
            <v>176868.72733333329</v>
          </cell>
          <cell r="J260">
            <v>176868.72733333329</v>
          </cell>
        </row>
        <row r="261">
          <cell r="E261" t="str">
            <v>b - Nh©n c«ng</v>
          </cell>
          <cell r="I261">
            <v>30115.867600000001</v>
          </cell>
        </row>
        <row r="262">
          <cell r="E262" t="str">
            <v>Nh©n c«ng bËc 3,0/7</v>
          </cell>
          <cell r="F262" t="str">
            <v xml:space="preserve">C«ng </v>
          </cell>
          <cell r="G262">
            <v>2.17</v>
          </cell>
          <cell r="H262">
            <v>13878.28</v>
          </cell>
          <cell r="I262">
            <v>30115.867600000001</v>
          </cell>
          <cell r="K262">
            <v>30115.867600000001</v>
          </cell>
        </row>
        <row r="263">
          <cell r="E263" t="str">
            <v>§¸ d¨m 1x2 lµm tÇng läc ng­îc</v>
          </cell>
          <cell r="F263" t="str">
            <v>m3</v>
          </cell>
          <cell r="H263" t="str">
            <v/>
          </cell>
          <cell r="J263">
            <v>181585.9154285714</v>
          </cell>
          <cell r="K263">
            <v>30115.867600000001</v>
          </cell>
        </row>
        <row r="264">
          <cell r="E264" t="str">
            <v>a - VËt liÖu :</v>
          </cell>
          <cell r="I264">
            <v>181585.9154285714</v>
          </cell>
        </row>
        <row r="265">
          <cell r="E265" t="str">
            <v>§¸ d¨m 1x2</v>
          </cell>
          <cell r="F265" t="str">
            <v>m3</v>
          </cell>
          <cell r="G265">
            <v>1.22</v>
          </cell>
          <cell r="H265">
            <v>148840.91428571427</v>
          </cell>
          <cell r="I265">
            <v>181585.9154285714</v>
          </cell>
          <cell r="J265">
            <v>181585.9154285714</v>
          </cell>
        </row>
        <row r="266">
          <cell r="E266" t="str">
            <v>b - Nh©n c«ng</v>
          </cell>
          <cell r="I266">
            <v>30115.867600000001</v>
          </cell>
        </row>
        <row r="267">
          <cell r="E267" t="str">
            <v>Nh©n c«ng bËc 3,0/7</v>
          </cell>
          <cell r="F267" t="str">
            <v xml:space="preserve">C«ng </v>
          </cell>
          <cell r="G267">
            <v>2.17</v>
          </cell>
          <cell r="H267">
            <v>13878.28</v>
          </cell>
          <cell r="I267">
            <v>30115.867600000001</v>
          </cell>
          <cell r="K267">
            <v>30115.867600000001</v>
          </cell>
        </row>
        <row r="268">
          <cell r="E268" t="str">
            <v>VËn chuyÓn ®Êt ®µo ®æ ®i cù ly 3km</v>
          </cell>
          <cell r="F268" t="str">
            <v>100m3</v>
          </cell>
          <cell r="J268">
            <v>0</v>
          </cell>
          <cell r="K268">
            <v>0</v>
          </cell>
          <cell r="L268">
            <v>473165.99999999994</v>
          </cell>
        </row>
        <row r="269">
          <cell r="E269" t="str">
            <v>c- m¸y</v>
          </cell>
          <cell r="I269">
            <v>473165.99999999994</v>
          </cell>
        </row>
        <row r="270">
          <cell r="E270" t="str">
            <v>¤t« tù ®æ 10T</v>
          </cell>
          <cell r="F270" t="str">
            <v>Ca</v>
          </cell>
          <cell r="G270">
            <v>0.89999999999999991</v>
          </cell>
          <cell r="H270">
            <v>525740</v>
          </cell>
          <cell r="I270">
            <v>473165.99999999994</v>
          </cell>
          <cell r="L270">
            <v>473165.99999999994</v>
          </cell>
        </row>
        <row r="271">
          <cell r="E271" t="str">
            <v>( 0,3 x 3 = 0,9ca )</v>
          </cell>
        </row>
        <row r="272">
          <cell r="E272" t="str">
            <v>§µo xóc ®¸ ®æ ®i cù ly VC 3km</v>
          </cell>
          <cell r="F272" t="str">
            <v>100m3</v>
          </cell>
          <cell r="H272" t="str">
            <v/>
          </cell>
          <cell r="J272">
            <v>0</v>
          </cell>
          <cell r="K272">
            <v>20748.028599999998</v>
          </cell>
          <cell r="L272">
            <v>1402756.1148999999</v>
          </cell>
        </row>
        <row r="273">
          <cell r="E273" t="str">
            <v>b - Nh©n c«ng</v>
          </cell>
          <cell r="I273">
            <v>20748.028599999998</v>
          </cell>
        </row>
        <row r="274">
          <cell r="E274" t="str">
            <v>Nh©n c«ng bËc 3,0/7</v>
          </cell>
          <cell r="F274" t="str">
            <v xml:space="preserve">C«ng </v>
          </cell>
          <cell r="G274">
            <v>1.4949999999999999</v>
          </cell>
          <cell r="H274">
            <v>13878.28</v>
          </cell>
          <cell r="I274">
            <v>20748.028599999998</v>
          </cell>
          <cell r="K274">
            <v>20748.028599999998</v>
          </cell>
        </row>
        <row r="275">
          <cell r="E275" t="str">
            <v>c- m¸y</v>
          </cell>
          <cell r="I275">
            <v>1402756.1148999999</v>
          </cell>
        </row>
        <row r="276">
          <cell r="E276" t="str">
            <v>M¸y ®µo &lt;=0,8m3</v>
          </cell>
          <cell r="F276" t="str">
            <v>Ca</v>
          </cell>
          <cell r="G276">
            <v>0.42089999999999994</v>
          </cell>
          <cell r="H276">
            <v>705849</v>
          </cell>
          <cell r="I276">
            <v>297091.84409999993</v>
          </cell>
          <cell r="L276">
            <v>297091.84409999993</v>
          </cell>
        </row>
        <row r="277">
          <cell r="E277" t="str">
            <v>¤t« tù ®æ 10T</v>
          </cell>
          <cell r="F277" t="str">
            <v>Ca</v>
          </cell>
          <cell r="G277">
            <v>1.0580000000000001</v>
          </cell>
          <cell r="H277">
            <v>525740</v>
          </cell>
          <cell r="I277">
            <v>556232.92000000004</v>
          </cell>
          <cell r="L277">
            <v>556232.92000000004</v>
          </cell>
        </row>
        <row r="278">
          <cell r="E278" t="str">
            <v>M¸y ñi 110cv</v>
          </cell>
          <cell r="F278" t="str">
            <v>Ca</v>
          </cell>
          <cell r="G278">
            <v>6.2099999999999995E-2</v>
          </cell>
          <cell r="H278">
            <v>669348</v>
          </cell>
          <cell r="I278">
            <v>41566.510799999996</v>
          </cell>
          <cell r="L278">
            <v>41566.510799999996</v>
          </cell>
        </row>
        <row r="279">
          <cell r="E279" t="str">
            <v>¤t« tù ®æ 10T</v>
          </cell>
          <cell r="F279" t="str">
            <v>Ca</v>
          </cell>
          <cell r="G279">
            <v>0.96599999999999986</v>
          </cell>
          <cell r="H279">
            <v>525740</v>
          </cell>
          <cell r="I279">
            <v>507864.83999999991</v>
          </cell>
          <cell r="L279">
            <v>507864.83999999991</v>
          </cell>
        </row>
        <row r="280">
          <cell r="E280" t="str">
            <v>( 0,42 x 2 x 1.15= 0,966ca )</v>
          </cell>
        </row>
        <row r="281">
          <cell r="E281" t="str">
            <v xml:space="preserve">§µo xóc ®Êt ®Ó ®¾p 1km ®Çu ®Êt cÊp 3 </v>
          </cell>
          <cell r="F281" t="str">
            <v>100m3</v>
          </cell>
          <cell r="H281" t="str">
            <v/>
          </cell>
          <cell r="J281">
            <v>238095.23809523808</v>
          </cell>
          <cell r="K281">
            <v>11241.406800000001</v>
          </cell>
          <cell r="L281">
            <v>708907.52399999998</v>
          </cell>
        </row>
        <row r="282">
          <cell r="E282" t="str">
            <v>a - VËt liÖu :</v>
          </cell>
          <cell r="I282">
            <v>238095.23809523808</v>
          </cell>
        </row>
        <row r="283">
          <cell r="E283" t="str">
            <v>§Êt ®¾p</v>
          </cell>
          <cell r="F283" t="str">
            <v>m3</v>
          </cell>
          <cell r="G283">
            <v>100</v>
          </cell>
          <cell r="H283">
            <v>2380.9523809523807</v>
          </cell>
          <cell r="I283">
            <v>238095.23809523808</v>
          </cell>
          <cell r="J283">
            <v>238095.23809523808</v>
          </cell>
        </row>
        <row r="284">
          <cell r="E284" t="str">
            <v>b - Nh©n c«ng</v>
          </cell>
          <cell r="I284">
            <v>11241.406800000001</v>
          </cell>
        </row>
        <row r="285">
          <cell r="E285" t="str">
            <v>Nh©n c«ng bËc 3,0/7</v>
          </cell>
          <cell r="F285" t="str">
            <v xml:space="preserve">C«ng </v>
          </cell>
          <cell r="G285">
            <v>0.81</v>
          </cell>
          <cell r="H285">
            <v>13878.28</v>
          </cell>
          <cell r="I285">
            <v>11241.406800000001</v>
          </cell>
          <cell r="K285">
            <v>11241.406800000001</v>
          </cell>
        </row>
        <row r="286">
          <cell r="E286" t="str">
            <v>c- m¸y</v>
          </cell>
          <cell r="I286">
            <v>708907.52399999998</v>
          </cell>
        </row>
        <row r="287">
          <cell r="E287" t="str">
            <v>M¸y ®µo &lt;=0,8m3</v>
          </cell>
          <cell r="F287" t="str">
            <v>Ca</v>
          </cell>
          <cell r="G287">
            <v>0.33600000000000002</v>
          </cell>
          <cell r="H287">
            <v>705849</v>
          </cell>
          <cell r="I287">
            <v>237165.26400000002</v>
          </cell>
          <cell r="L287">
            <v>237165.26400000002</v>
          </cell>
        </row>
        <row r="288">
          <cell r="E288" t="str">
            <v>M¸y ñi 110cv</v>
          </cell>
          <cell r="F288" t="str">
            <v>Ca</v>
          </cell>
          <cell r="G288">
            <v>4.4999999999999998E-2</v>
          </cell>
          <cell r="H288">
            <v>669348</v>
          </cell>
          <cell r="I288">
            <v>30120.66</v>
          </cell>
          <cell r="L288">
            <v>30120.66</v>
          </cell>
        </row>
        <row r="289">
          <cell r="E289" t="str">
            <v>¤t« tù ®æ 10T</v>
          </cell>
          <cell r="F289" t="str">
            <v>Ca</v>
          </cell>
          <cell r="G289">
            <v>0.84</v>
          </cell>
          <cell r="H289">
            <v>525740</v>
          </cell>
          <cell r="I289">
            <v>441621.6</v>
          </cell>
          <cell r="L289">
            <v>441621.6</v>
          </cell>
        </row>
        <row r="290">
          <cell r="E290" t="str">
            <v>VC tiÕp ®Êt cÊp 3 ë cù ly TB L= 2km</v>
          </cell>
          <cell r="F290" t="str">
            <v>100m3</v>
          </cell>
          <cell r="H290" t="str">
            <v/>
          </cell>
          <cell r="L290">
            <v>399562.4</v>
          </cell>
        </row>
        <row r="291">
          <cell r="E291" t="str">
            <v>c- m¸y</v>
          </cell>
          <cell r="I291">
            <v>399562.4</v>
          </cell>
        </row>
        <row r="292">
          <cell r="E292" t="str">
            <v>¤t« tù ®æ 10T</v>
          </cell>
          <cell r="F292" t="str">
            <v>Ca</v>
          </cell>
          <cell r="G292">
            <v>0.76</v>
          </cell>
          <cell r="H292">
            <v>525740</v>
          </cell>
          <cell r="I292">
            <v>399562.4</v>
          </cell>
          <cell r="L292">
            <v>399562.4</v>
          </cell>
        </row>
        <row r="293">
          <cell r="E293" t="str">
            <v>§µo ®Êt mãng cÊp 3 b»ng thñ c«ng</v>
          </cell>
          <cell r="F293" t="str">
            <v>m3</v>
          </cell>
          <cell r="H293" t="str">
            <v/>
          </cell>
          <cell r="K293">
            <v>15637.38</v>
          </cell>
        </row>
        <row r="294">
          <cell r="E294" t="str">
            <v>b - Nh©n c«ng</v>
          </cell>
          <cell r="I294">
            <v>15637.38</v>
          </cell>
        </row>
        <row r="295">
          <cell r="E295" t="str">
            <v>Nh©n c«ng bËc 2,7/7</v>
          </cell>
          <cell r="F295" t="str">
            <v xml:space="preserve">C«ng </v>
          </cell>
          <cell r="G295">
            <v>1.1599999999999999</v>
          </cell>
          <cell r="H295">
            <v>13480.5</v>
          </cell>
          <cell r="I295">
            <v>15637.38</v>
          </cell>
          <cell r="K295">
            <v>15637.38</v>
          </cell>
        </row>
        <row r="296">
          <cell r="E296" t="str">
            <v>§µo ®Êt mãng cÊp 3 b»ng m¸y</v>
          </cell>
          <cell r="F296" t="str">
            <v>100m3</v>
          </cell>
          <cell r="H296" t="str">
            <v/>
          </cell>
          <cell r="K296">
            <v>399694.46400000004</v>
          </cell>
          <cell r="L296">
            <v>361767.56</v>
          </cell>
        </row>
        <row r="297">
          <cell r="E297" t="str">
            <v>b - Nh©n c«ng</v>
          </cell>
          <cell r="I297">
            <v>399694.46400000004</v>
          </cell>
        </row>
        <row r="298">
          <cell r="E298" t="str">
            <v>Nh©n c«ng bËc 3,0/7</v>
          </cell>
          <cell r="F298" t="str">
            <v xml:space="preserve">C«ng </v>
          </cell>
          <cell r="G298">
            <v>28.8</v>
          </cell>
          <cell r="H298">
            <v>13878.28</v>
          </cell>
          <cell r="I298">
            <v>399694.46400000004</v>
          </cell>
          <cell r="K298">
            <v>399694.46400000004</v>
          </cell>
        </row>
        <row r="299">
          <cell r="E299" t="str">
            <v>c- m¸y</v>
          </cell>
          <cell r="I299">
            <v>361767.56</v>
          </cell>
        </row>
        <row r="300">
          <cell r="E300" t="str">
            <v>M¸y ®µo &lt;=1,25m3</v>
          </cell>
          <cell r="F300" t="str">
            <v>Ca</v>
          </cell>
          <cell r="G300">
            <v>0.29199999999999998</v>
          </cell>
          <cell r="H300">
            <v>1238930</v>
          </cell>
          <cell r="I300">
            <v>361767.56</v>
          </cell>
          <cell r="L300">
            <v>361767.56</v>
          </cell>
        </row>
        <row r="301">
          <cell r="E301" t="str">
            <v>§µo ®Êt mãng cÊp 4 b»ng thñ c«ng</v>
          </cell>
          <cell r="F301" t="str">
            <v>m3</v>
          </cell>
          <cell r="H301" t="str">
            <v/>
          </cell>
          <cell r="K301">
            <v>22916.85</v>
          </cell>
        </row>
        <row r="302">
          <cell r="E302" t="str">
            <v>b - Nh©n c«ng</v>
          </cell>
          <cell r="I302">
            <v>22916.85</v>
          </cell>
        </row>
        <row r="303">
          <cell r="E303" t="str">
            <v>Nh©n c«ng bËc 2,7/7</v>
          </cell>
          <cell r="F303" t="str">
            <v xml:space="preserve">C«ng </v>
          </cell>
          <cell r="G303">
            <v>1.7</v>
          </cell>
          <cell r="H303">
            <v>13480.5</v>
          </cell>
          <cell r="I303">
            <v>22916.85</v>
          </cell>
          <cell r="K303">
            <v>22916.85</v>
          </cell>
        </row>
        <row r="304">
          <cell r="E304" t="str">
            <v>§µo ®Êt mãng cÊp 4 b»ng m¸y</v>
          </cell>
          <cell r="F304" t="str">
            <v>100m3</v>
          </cell>
          <cell r="H304" t="str">
            <v/>
          </cell>
          <cell r="K304">
            <v>473804.4792</v>
          </cell>
          <cell r="L304">
            <v>495572</v>
          </cell>
        </row>
        <row r="305">
          <cell r="E305" t="str">
            <v>b - Nh©n c«ng</v>
          </cell>
          <cell r="I305">
            <v>473804.4792</v>
          </cell>
        </row>
        <row r="306">
          <cell r="E306" t="str">
            <v>Nh©n c«ng bËc 3,0/7</v>
          </cell>
          <cell r="F306" t="str">
            <v xml:space="preserve">C«ng </v>
          </cell>
          <cell r="G306">
            <v>34.14</v>
          </cell>
          <cell r="H306">
            <v>13878.28</v>
          </cell>
          <cell r="I306">
            <v>473804.4792</v>
          </cell>
          <cell r="K306">
            <v>473804.4792</v>
          </cell>
        </row>
        <row r="307">
          <cell r="E307" t="str">
            <v>c- m¸y</v>
          </cell>
          <cell r="I307">
            <v>495572</v>
          </cell>
        </row>
        <row r="308">
          <cell r="E308" t="str">
            <v>M¸y ®µo &lt;=1,25m3</v>
          </cell>
          <cell r="F308" t="str">
            <v>Ca</v>
          </cell>
          <cell r="G308">
            <v>0.4</v>
          </cell>
          <cell r="H308">
            <v>1238930</v>
          </cell>
          <cell r="I308">
            <v>495572</v>
          </cell>
          <cell r="L308">
            <v>495572</v>
          </cell>
        </row>
        <row r="309">
          <cell r="E309" t="str">
            <v>§µo ®¸ cÊp 4 b»ng thñ c«ng</v>
          </cell>
          <cell r="F309" t="str">
            <v>m3</v>
          </cell>
          <cell r="H309" t="str">
            <v/>
          </cell>
          <cell r="J309">
            <v>0</v>
          </cell>
          <cell r="K309">
            <v>32687.512884000003</v>
          </cell>
          <cell r="L309">
            <v>0</v>
          </cell>
        </row>
        <row r="310">
          <cell r="E310" t="str">
            <v>b - Nh©n c«ng</v>
          </cell>
          <cell r="I310">
            <v>32687.512884000003</v>
          </cell>
        </row>
        <row r="311">
          <cell r="E311" t="str">
            <v>Nh©n c«ng bËc 3,0/7</v>
          </cell>
          <cell r="F311" t="str">
            <v xml:space="preserve">C«ng </v>
          </cell>
          <cell r="G311">
            <v>2.3553000000000002</v>
          </cell>
          <cell r="H311">
            <v>13878.28</v>
          </cell>
          <cell r="I311">
            <v>32687.512884000003</v>
          </cell>
          <cell r="K311">
            <v>32687.512884000003</v>
          </cell>
        </row>
        <row r="312">
          <cell r="E312" t="str">
            <v xml:space="preserve">§¾p ®Êt mãng k95 </v>
          </cell>
          <cell r="F312" t="str">
            <v>m3</v>
          </cell>
          <cell r="H312" t="str">
            <v/>
          </cell>
          <cell r="K312">
            <v>23995.29</v>
          </cell>
        </row>
        <row r="313">
          <cell r="E313" t="str">
            <v>b - Nh©n c«ng</v>
          </cell>
          <cell r="I313">
            <v>23995.29</v>
          </cell>
        </row>
        <row r="314">
          <cell r="E314" t="str">
            <v>Nh©n c«ng bËc 2,7/7</v>
          </cell>
          <cell r="F314" t="str">
            <v xml:space="preserve">C«ng </v>
          </cell>
          <cell r="G314">
            <v>1.78</v>
          </cell>
          <cell r="H314">
            <v>13480.5</v>
          </cell>
          <cell r="I314">
            <v>23995.29</v>
          </cell>
          <cell r="K314">
            <v>23995.29</v>
          </cell>
        </row>
        <row r="315">
          <cell r="E315" t="str">
            <v>§¾p ®Êt chän läc</v>
          </cell>
          <cell r="F315" t="str">
            <v>m3</v>
          </cell>
          <cell r="H315" t="str">
            <v/>
          </cell>
          <cell r="J315">
            <v>12000</v>
          </cell>
          <cell r="K315">
            <v>8326.9680000000008</v>
          </cell>
          <cell r="L315">
            <v>0</v>
          </cell>
        </row>
        <row r="316">
          <cell r="E316" t="str">
            <v>a - VËt liÖu :</v>
          </cell>
          <cell r="I316">
            <v>12000</v>
          </cell>
        </row>
        <row r="317">
          <cell r="E317" t="str">
            <v>§Êt chän läc</v>
          </cell>
          <cell r="F317" t="str">
            <v>m3</v>
          </cell>
          <cell r="G317">
            <v>1.2</v>
          </cell>
          <cell r="H317">
            <v>10000</v>
          </cell>
          <cell r="I317">
            <v>12000</v>
          </cell>
          <cell r="J317">
            <v>12000</v>
          </cell>
        </row>
        <row r="318">
          <cell r="E318" t="str">
            <v>b - Nh©n c«ng</v>
          </cell>
          <cell r="I318">
            <v>8326.9680000000008</v>
          </cell>
        </row>
        <row r="319">
          <cell r="E319" t="str">
            <v>Nh©n c«ng bËc 3,0/7</v>
          </cell>
          <cell r="F319" t="str">
            <v xml:space="preserve">C«ng </v>
          </cell>
          <cell r="G319">
            <v>0.6</v>
          </cell>
          <cell r="H319">
            <v>13878.28</v>
          </cell>
          <cell r="I319">
            <v>8326.9680000000008</v>
          </cell>
          <cell r="K319">
            <v>8326.9680000000008</v>
          </cell>
        </row>
        <row r="320">
          <cell r="E320" t="str">
            <v>Lu K95</v>
          </cell>
          <cell r="F320" t="str">
            <v>m3</v>
          </cell>
          <cell r="H320" t="str">
            <v/>
          </cell>
          <cell r="K320">
            <v>14019.720000000001</v>
          </cell>
        </row>
        <row r="321">
          <cell r="E321" t="str">
            <v>b - Nh©n c«ng</v>
          </cell>
          <cell r="I321">
            <v>14019.720000000001</v>
          </cell>
        </row>
        <row r="322">
          <cell r="E322" t="str">
            <v>Nh©n c«ng bËc 2,7/7</v>
          </cell>
          <cell r="F322" t="str">
            <v xml:space="preserve">C«ng </v>
          </cell>
          <cell r="G322">
            <v>1.04</v>
          </cell>
          <cell r="H322">
            <v>13480.5</v>
          </cell>
          <cell r="I322">
            <v>14019.720000000001</v>
          </cell>
          <cell r="K322">
            <v>14019.720000000001</v>
          </cell>
        </row>
        <row r="323">
          <cell r="E323" t="str">
            <v>§¾p ®Êt thi c«ng</v>
          </cell>
          <cell r="F323" t="str">
            <v>m3</v>
          </cell>
          <cell r="H323" t="str">
            <v/>
          </cell>
          <cell r="K323">
            <v>4178.9549999999999</v>
          </cell>
        </row>
        <row r="324">
          <cell r="E324" t="str">
            <v>b - Nh©n c«ng</v>
          </cell>
          <cell r="I324">
            <v>4178.9549999999999</v>
          </cell>
        </row>
        <row r="325">
          <cell r="E325" t="str">
            <v>Nh©n c«ng bËc 2,7/7</v>
          </cell>
          <cell r="F325" t="str">
            <v xml:space="preserve">C«ng </v>
          </cell>
          <cell r="G325">
            <v>0.31</v>
          </cell>
          <cell r="H325">
            <v>13480.5</v>
          </cell>
          <cell r="I325">
            <v>4178.9549999999999</v>
          </cell>
          <cell r="K325">
            <v>4178.9549999999999</v>
          </cell>
        </row>
        <row r="326">
          <cell r="E326" t="str">
            <v>§µo ®Êt thi c«ng</v>
          </cell>
          <cell r="F326" t="str">
            <v>m3</v>
          </cell>
          <cell r="H326" t="str">
            <v/>
          </cell>
          <cell r="K326">
            <v>18468.285</v>
          </cell>
        </row>
        <row r="327">
          <cell r="E327" t="str">
            <v>b - Nh©n c«ng</v>
          </cell>
          <cell r="I327">
            <v>18468.285</v>
          </cell>
        </row>
        <row r="328">
          <cell r="E328" t="str">
            <v>Nh©n c«ng bËc 2,7/7</v>
          </cell>
          <cell r="F328" t="str">
            <v xml:space="preserve">C«ng </v>
          </cell>
          <cell r="G328">
            <v>1.37</v>
          </cell>
          <cell r="H328">
            <v>13480.5</v>
          </cell>
          <cell r="I328">
            <v>18468.285</v>
          </cell>
          <cell r="K328">
            <v>18468.285</v>
          </cell>
        </row>
        <row r="329">
          <cell r="E329" t="str">
            <v xml:space="preserve">§¾p ®Êt lµm ®­êng t¹m </v>
          </cell>
          <cell r="F329" t="str">
            <v>m3</v>
          </cell>
          <cell r="H329" t="str">
            <v/>
          </cell>
          <cell r="K329">
            <v>23995.29</v>
          </cell>
        </row>
        <row r="330">
          <cell r="E330" t="str">
            <v>b - Nh©n c«ng</v>
          </cell>
          <cell r="I330">
            <v>23995.29</v>
          </cell>
        </row>
        <row r="331">
          <cell r="E331" t="str">
            <v>Nh©n c«ng bËc 2,7/7</v>
          </cell>
          <cell r="F331" t="str">
            <v xml:space="preserve">C«ng </v>
          </cell>
          <cell r="G331">
            <v>1.78</v>
          </cell>
          <cell r="H331">
            <v>13480.5</v>
          </cell>
          <cell r="I331">
            <v>23995.29</v>
          </cell>
          <cell r="K331">
            <v>23995.29</v>
          </cell>
        </row>
        <row r="332">
          <cell r="E332" t="str">
            <v xml:space="preserve">§µo ®Êt lµm ®­êng t¹m </v>
          </cell>
          <cell r="F332" t="str">
            <v>m3</v>
          </cell>
          <cell r="H332" t="str">
            <v/>
          </cell>
          <cell r="K332">
            <v>11728.035</v>
          </cell>
        </row>
        <row r="333">
          <cell r="E333" t="str">
            <v>b - Nh©n c«ng</v>
          </cell>
          <cell r="I333">
            <v>11728.035</v>
          </cell>
        </row>
        <row r="334">
          <cell r="E334" t="str">
            <v>Nh©n c«ng bËc 2,7/7</v>
          </cell>
          <cell r="F334" t="str">
            <v xml:space="preserve">C«ng </v>
          </cell>
          <cell r="G334">
            <v>0.87</v>
          </cell>
          <cell r="H334">
            <v>13480.5</v>
          </cell>
          <cell r="I334">
            <v>11728.035</v>
          </cell>
          <cell r="K334">
            <v>11728.035</v>
          </cell>
        </row>
        <row r="335">
          <cell r="E335" t="str">
            <v>§µo ®Êt ®­êng t¹m cÊp 3 b»ng m¸y</v>
          </cell>
          <cell r="F335" t="str">
            <v>100m3</v>
          </cell>
          <cell r="H335" t="str">
            <v/>
          </cell>
          <cell r="K335">
            <v>270626.46000000002</v>
          </cell>
          <cell r="L335">
            <v>754271.62399999995</v>
          </cell>
        </row>
        <row r="336">
          <cell r="E336" t="str">
            <v>b - Nh©n c«ng</v>
          </cell>
          <cell r="I336">
            <v>270626.46000000002</v>
          </cell>
        </row>
        <row r="337">
          <cell r="E337" t="str">
            <v>Nh©n c«ng bËc 3,0/7</v>
          </cell>
          <cell r="F337" t="str">
            <v xml:space="preserve">C«ng </v>
          </cell>
          <cell r="G337">
            <v>19.5</v>
          </cell>
          <cell r="H337">
            <v>13878.28</v>
          </cell>
          <cell r="I337">
            <v>270626.46000000002</v>
          </cell>
          <cell r="K337">
            <v>270626.46000000002</v>
          </cell>
        </row>
        <row r="338">
          <cell r="E338" t="str">
            <v>c- m¸y</v>
          </cell>
          <cell r="I338">
            <v>754271.62399999995</v>
          </cell>
        </row>
        <row r="339">
          <cell r="E339" t="str">
            <v>M¸y ®µo &lt;=1,25m3</v>
          </cell>
          <cell r="F339" t="str">
            <v>Ca</v>
          </cell>
          <cell r="G339">
            <v>0.29199999999999998</v>
          </cell>
          <cell r="H339">
            <v>1238930</v>
          </cell>
          <cell r="I339">
            <v>361767.56</v>
          </cell>
          <cell r="L339">
            <v>361767.56</v>
          </cell>
        </row>
        <row r="340">
          <cell r="E340" t="str">
            <v>¤t« tù ®æ 10T</v>
          </cell>
          <cell r="F340" t="str">
            <v>Ca</v>
          </cell>
          <cell r="G340">
            <v>0.66</v>
          </cell>
          <cell r="H340">
            <v>525740</v>
          </cell>
          <cell r="I340">
            <v>346988.4</v>
          </cell>
          <cell r="L340">
            <v>346988.4</v>
          </cell>
        </row>
        <row r="341">
          <cell r="E341" t="str">
            <v>M¸y ñi 110cv</v>
          </cell>
          <cell r="F341" t="str">
            <v>Ca</v>
          </cell>
          <cell r="G341">
            <v>6.8000000000000005E-2</v>
          </cell>
          <cell r="H341">
            <v>669348</v>
          </cell>
          <cell r="I341">
            <v>45515.664000000004</v>
          </cell>
          <cell r="L341">
            <v>45515.664000000004</v>
          </cell>
        </row>
        <row r="342">
          <cell r="E342" t="str">
            <v>§¾p ®Êt ®­êng t¹m cÊp 3 b»ng m¸y</v>
          </cell>
          <cell r="F342" t="str">
            <v>100m3</v>
          </cell>
          <cell r="H342" t="str">
            <v/>
          </cell>
          <cell r="K342">
            <v>43855.364800000003</v>
          </cell>
          <cell r="L342">
            <v>360788.50800000003</v>
          </cell>
        </row>
        <row r="343">
          <cell r="E343" t="str">
            <v>b - Nh©n c«ng</v>
          </cell>
          <cell r="I343">
            <v>43855.364800000003</v>
          </cell>
        </row>
        <row r="344">
          <cell r="E344" t="str">
            <v>Nh©n c«ng bËc 3,0/7</v>
          </cell>
          <cell r="F344" t="str">
            <v xml:space="preserve">C«ng </v>
          </cell>
          <cell r="G344">
            <v>3.16</v>
          </cell>
          <cell r="H344">
            <v>13878.28</v>
          </cell>
          <cell r="I344">
            <v>43855.364800000003</v>
          </cell>
          <cell r="K344">
            <v>43855.364800000003</v>
          </cell>
        </row>
        <row r="345">
          <cell r="E345" t="str">
            <v>c- m¸y</v>
          </cell>
          <cell r="I345">
            <v>360788.50800000003</v>
          </cell>
        </row>
        <row r="346">
          <cell r="E346" t="str">
            <v>M¸y ®Çm 9T</v>
          </cell>
          <cell r="F346" t="str">
            <v>Ca</v>
          </cell>
          <cell r="G346">
            <v>0.46300000000000002</v>
          </cell>
          <cell r="H346">
            <v>443844</v>
          </cell>
          <cell r="I346">
            <v>205499.772</v>
          </cell>
          <cell r="L346">
            <v>205499.772</v>
          </cell>
        </row>
        <row r="347">
          <cell r="E347" t="str">
            <v>M¸y ñi 110cv</v>
          </cell>
          <cell r="F347" t="str">
            <v>Ca</v>
          </cell>
          <cell r="G347">
            <v>0.23200000000000001</v>
          </cell>
          <cell r="H347">
            <v>669348</v>
          </cell>
          <cell r="I347">
            <v>155288.736</v>
          </cell>
          <cell r="L347">
            <v>155288.736</v>
          </cell>
        </row>
        <row r="348">
          <cell r="E348" t="str">
            <v>§Ëp bá t­êng ch¾n cò</v>
          </cell>
          <cell r="F348" t="str">
            <v>m3</v>
          </cell>
          <cell r="H348" t="str">
            <v/>
          </cell>
          <cell r="K348">
            <v>68671.794000000009</v>
          </cell>
        </row>
        <row r="349">
          <cell r="E349" t="str">
            <v>b - Nh©n c«ng</v>
          </cell>
          <cell r="I349">
            <v>68671.794000000009</v>
          </cell>
        </row>
        <row r="350">
          <cell r="E350" t="str">
            <v>Nh©n c«ng bËc 3,5/7</v>
          </cell>
          <cell r="F350" t="str">
            <v xml:space="preserve">C«ng </v>
          </cell>
          <cell r="G350">
            <v>4.7</v>
          </cell>
          <cell r="H350">
            <v>14611.02</v>
          </cell>
          <cell r="I350">
            <v>68671.794000000009</v>
          </cell>
          <cell r="K350">
            <v>68671.794000000009</v>
          </cell>
        </row>
        <row r="351">
          <cell r="E351" t="str">
            <v xml:space="preserve">§¾p ®Êt ®åi K95 </v>
          </cell>
          <cell r="F351" t="str">
            <v>m3</v>
          </cell>
          <cell r="H351" t="str">
            <v/>
          </cell>
          <cell r="K351">
            <v>23995.29</v>
          </cell>
          <cell r="L351">
            <v>0</v>
          </cell>
        </row>
        <row r="352">
          <cell r="E352" t="str">
            <v>b - Nh©n c«ng</v>
          </cell>
          <cell r="I352">
            <v>23995.29</v>
          </cell>
        </row>
        <row r="353">
          <cell r="E353" t="str">
            <v>Nh©n c«ng bËc 2,7/7</v>
          </cell>
          <cell r="F353" t="str">
            <v xml:space="preserve">C«ng </v>
          </cell>
          <cell r="G353">
            <v>1.78</v>
          </cell>
          <cell r="H353">
            <v>13480.5</v>
          </cell>
          <cell r="I353">
            <v>23995.29</v>
          </cell>
          <cell r="K353">
            <v>23995.29</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SPL4-TOTAL"/>
      <sheetName val="Input"/>
      <sheetName val="ptdg "/>
      <sheetName val="ptke"/>
      <sheetName val="ctdg"/>
      <sheetName val="ptdg"/>
      <sheetName val="IBASE"/>
      <sheetName val="(24)-Truc 9"/>
      <sheetName val="clecÿÿt"/>
      <sheetName val="ÿÿngia"/>
      <sheetName val="DCV"/>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DON GIA"/>
      <sheetName val="Du_lieu"/>
      <sheetName val="CHITIET VL-NC"/>
      <sheetName val="CHITIET VL-NC-TT1p"/>
      <sheetName val="TONGKE3p"/>
      <sheetName val="QTCNVHHK"/>
      <sheetName val="DAT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Da ta"/>
      <sheetName val="1"/>
      <sheetName val="2"/>
      <sheetName val="3"/>
      <sheetName val="4"/>
      <sheetName val="5"/>
      <sheetName val="6"/>
      <sheetName val="7"/>
      <sheetName val="8"/>
      <sheetName val="ptv_x0000_"/>
      <sheetName val="Tke"/>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ptdg_"/>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24)-Truc_9"/>
      <sheetName val="CHITIET_VL-NC-TT1p"/>
      <sheetName val="khung_ten_TD"/>
      <sheetName val="CT-35"/>
      <sheetName val="CT-0.4KV"/>
      <sheetName val="CHITIET VL-NCHT1 (2)"/>
      <sheetName val="ptv?"/>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DON_GIA"/>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khluong"/>
      <sheetName val="gvl"/>
      <sheetName val="ptdgD"/>
      <sheetName val="ptdgC"/>
      <sheetName val=" XE 43K"/>
      <sheetName val="CHITIET_VL-NC-TT1p1"/>
      <sheetName val="SO_LIEU"/>
      <sheetName val="CHITIET_VL-NC"/>
      <sheetName val="CHITIET_VL-NCHT1_(2)"/>
      <sheetName val="_XE_43K"/>
      <sheetName val="dtxl"/>
      <sheetName val="BK-C T"/>
      <sheetName val="DI_ESTI"/>
      <sheetName val="ptv_"/>
      <sheetName val="ptv_x005f_x0000_"/>
      <sheetName val="PP1PXDM"/>
      <sheetName val="PP3PXDM"/>
      <sheetName val="Sheet1"/>
      <sheetName val="Sheet2"/>
      <sheetName val="Sheet3"/>
      <sheetName val="XL4Poppy"/>
      <sheetName val="Thuc thanh"/>
      <sheetName val="Xlc5nguyhiem"/>
      <sheetName val="CosoXL"/>
      <sheetName val="KhuTG"/>
      <sheetName val="10000000"/>
      <sheetName val="Giai trinh"/>
      <sheetName val="PTCT-1"/>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KKKKKKKK"/>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NEW-PANEL"/>
      <sheetName val="chitiet"/>
      <sheetName val="PTDG ks"/>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Tong du toan"/>
      <sheetName val="BT-DSPK"/>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Tổng kê"/>
      <sheetName val="bt lt 32-79"/>
      <sheetName val="Parem"/>
      <sheetName val="ptv"/>
      <sheetName val="PL1"/>
      <sheetName val="PL2"/>
      <sheetName val="PL3"/>
      <sheetName val="PL4"/>
      <sheetName val="PTKLuong"/>
    </sheetNames>
    <sheetDataSet>
      <sheetData sheetId="0" refreshError="1"/>
      <sheetData sheetId="1" refreshError="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Thuc thanh"/>
      <sheetName val="chdnhlech"/>
      <sheetName val="TH_XD"/>
      <sheetName val="TH_dien"/>
      <sheetName val="TH_nuoc"/>
      <sheetName val="Thuc_thanh"/>
      <sheetName val="TH_XD1"/>
      <sheetName val="TH_dien1"/>
      <sheetName val="TH_nuoc1"/>
      <sheetName val="Thuc_thanh1"/>
      <sheetName val="TH_XD2"/>
      <sheetName val="TH_dien2"/>
      <sheetName val="TH_nuoc2"/>
      <sheetName val="Thuc_thanh2"/>
      <sheetName val="TH_XD3"/>
      <sheetName val="TH_dien3"/>
      <sheetName val="TH_nuoc3"/>
      <sheetName val="Thuc_thanh3"/>
      <sheetName val="sat"/>
      <sheetName val="ESTI."/>
      <sheetName val="DI-ESTI"/>
      <sheetName val="ctTBA"/>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I51">
            <v>0</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M64">
            <v>0</v>
          </cell>
          <cell r="N64">
            <v>0</v>
          </cell>
          <cell r="O64">
            <v>0</v>
          </cell>
          <cell r="P64">
            <v>0</v>
          </cell>
          <cell r="W64">
            <v>0</v>
          </cell>
          <cell r="AA64">
            <v>0</v>
          </cell>
          <cell r="AG64">
            <v>0</v>
          </cell>
          <cell r="AJ64">
            <v>0.246</v>
          </cell>
          <cell r="AN64">
            <v>61</v>
          </cell>
          <cell r="AO64" t="str">
            <v>X©y t­êng g¹ch&lt;= 11 VTH c¸t ®en  75 cao&lt;=4m</v>
          </cell>
          <cell r="AP64" t="str">
            <v>m3</v>
          </cell>
          <cell r="AQ64">
            <v>1</v>
          </cell>
          <cell r="AR64">
            <v>73.430000000000007</v>
          </cell>
          <cell r="AY64">
            <v>0</v>
          </cell>
          <cell r="BA64">
            <v>0</v>
          </cell>
          <cell r="BE64">
            <v>0</v>
          </cell>
          <cell r="BH64">
            <v>0.23</v>
          </cell>
          <cell r="BM64">
            <v>0</v>
          </cell>
          <cell r="BN64">
            <v>0</v>
          </cell>
          <cell r="BO64">
            <v>0.23</v>
          </cell>
          <cell r="BP64">
            <v>0</v>
          </cell>
          <cell r="BQ64">
            <v>0</v>
          </cell>
          <cell r="BR64">
            <v>643</v>
          </cell>
          <cell r="BW64">
            <v>63</v>
          </cell>
          <cell r="BX64" t="str">
            <v>X©y t­êng g¹ch&lt;= 11 VXM c¸t vµng  75 cao&lt;=4m</v>
          </cell>
          <cell r="BY64" t="str">
            <v>m3</v>
          </cell>
          <cell r="BZ64">
            <v>1</v>
          </cell>
          <cell r="CA64">
            <v>73.61</v>
          </cell>
          <cell r="CB64">
            <v>0.251</v>
          </cell>
          <cell r="CN64">
            <v>0</v>
          </cell>
          <cell r="CO64">
            <v>0</v>
          </cell>
          <cell r="CS64">
            <v>0</v>
          </cell>
          <cell r="CZ64">
            <v>0</v>
          </cell>
          <cell r="DA64">
            <v>0</v>
          </cell>
          <cell r="DD64">
            <v>0.46</v>
          </cell>
          <cell r="DG64">
            <v>643</v>
          </cell>
          <cell r="DH64">
            <v>21.35</v>
          </cell>
          <cell r="DI64">
            <v>1.62</v>
          </cell>
          <cell r="DJ64">
            <v>0.01</v>
          </cell>
          <cell r="DK64">
            <v>0</v>
          </cell>
          <cell r="DQ64">
            <v>0</v>
          </cell>
          <cell r="DU64">
            <v>0</v>
          </cell>
          <cell r="DY64">
            <v>0</v>
          </cell>
          <cell r="EE64">
            <v>0</v>
          </cell>
          <cell r="EH64">
            <v>0.246</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M67">
            <v>0</v>
          </cell>
          <cell r="N67">
            <v>0</v>
          </cell>
          <cell r="O67">
            <v>0</v>
          </cell>
          <cell r="P67">
            <v>0</v>
          </cell>
          <cell r="Q67">
            <v>0</v>
          </cell>
          <cell r="R67">
            <v>0</v>
          </cell>
          <cell r="S67">
            <v>0</v>
          </cell>
          <cell r="T67">
            <v>0</v>
          </cell>
          <cell r="U67" t="b">
            <v>1</v>
          </cell>
          <cell r="V67">
            <v>0</v>
          </cell>
          <cell r="W67">
            <v>0</v>
          </cell>
          <cell r="X67" t="b">
            <v>0</v>
          </cell>
          <cell r="Y67" t="b">
            <v>1</v>
          </cell>
          <cell r="Z67">
            <v>0</v>
          </cell>
          <cell r="AA67">
            <v>0</v>
          </cell>
          <cell r="AB67">
            <v>0</v>
          </cell>
          <cell r="AC67">
            <v>0</v>
          </cell>
          <cell r="AD67">
            <v>0</v>
          </cell>
          <cell r="AE67">
            <v>0</v>
          </cell>
          <cell r="AF67">
            <v>0</v>
          </cell>
          <cell r="AG67">
            <v>0</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éi Suy TT"/>
      <sheetName val="De Bai"/>
      <sheetName val="Quan He Phu Tro"/>
      <sheetName val="Ket Qua Tinh Toan DTL"/>
      <sheetName val="Bieu Do"/>
      <sheetName val="XL4Poppy"/>
      <sheetName val="XL4Poppy (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goc"/>
      <sheetName val="tra-vat-lieu"/>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Duong272-287.xls恴¼iagoc"/>
      <sheetName val="gvl"/>
      <sheetName val="Tra_bang"/>
      <sheetName val="S(eet1"/>
      <sheetName val="[Duong272-287.xls?¼iagoc"/>
      <sheetName val="Thuc thanh"/>
      <sheetName val="ESTI."/>
      <sheetName val="DI-ESTI"/>
      <sheetName val="TinhToan"/>
      <sheetName val="ptdg"/>
      <sheetName val="_Duong272-287.xls恴¼iagoc"/>
      <sheetName val="_Duong272-287.xls_¼iagoc"/>
      <sheetName val="Bu_vat_lieu"/>
      <sheetName val="DT-Dcv"/>
      <sheetName val="BANGTRA"/>
      <sheetName val="_Duong272-287.xls?¼iagoc"/>
      <sheetName val="NKCHUNG"/>
      <sheetName val="ptdg_"/>
      <sheetName val="DS-Thuong 6T dau"/>
      <sheetName val="sat"/>
      <sheetName val="ptvt"/>
    </sheetNames>
    <sheetDataSet>
      <sheetData sheetId="0"/>
      <sheetData sheetId="1"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Giai trinh"/>
      <sheetName val="sat"/>
      <sheetName val="ptvt"/>
      <sheetName val="CTNTTH"/>
      <sheetName val="ptdgD"/>
      <sheetName val="XL4Poppy"/>
      <sheetName val="LAM NHA"/>
      <sheetName val="DG "/>
      <sheetName val="1111"/>
      <sheetName val="rebar"/>
      <sheetName val="Tongke"/>
      <sheetName val="LoaiDay"/>
      <sheetName val="Bang chiet tinh TBA"/>
      <sheetName val="chitiet"/>
      <sheetName val="IBASE"/>
      <sheetName val="MTO REV.2(ARMOR)"/>
      <sheetName val="CT35"/>
      <sheetName val="KH-Q1,Q2,01"/>
      <sheetName val="ESTI."/>
      <sheetName val="DI-ESTI"/>
      <sheetName val="dtxl"/>
      <sheetName val="tra-vat-lieu"/>
      <sheetName val="gVL"/>
      <sheetName val="DATA"/>
      <sheetName val="Tien Luong"/>
      <sheetName val="OFFGRID"/>
      <sheetName val="Don gia"/>
      <sheetName val="giathanh1"/>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bq18"/>
      <sheetName val="DGchitiet "/>
      <sheetName val="CHITIET VL-NC-TT1p"/>
      <sheetName val="TONGKE3p"/>
      <sheetName val="䁔HEP HINH"/>
      <sheetName val="khung ten TD"/>
      <sheetName val="Chi tiet"/>
      <sheetName val="De Bai"/>
      <sheetName val="ma-pt"/>
      <sheetName val="CHITIET VL-NC"/>
      <sheetName val="KL thanh toan-Xuan Dao"/>
      <sheetName val="Tra_bang"/>
      <sheetName val="Q4"/>
      <sheetName val="_x0000__x0000__x0000__x0000__x0000__x0000__x0000__x0000_"/>
      <sheetName val="KKKKKKKK"/>
      <sheetName val="Pretensioned"/>
      <sheetName val="Gia vat tu"/>
      <sheetName val="Sheet2"/>
      <sheetName val="ctdz35"/>
      <sheetName val="MTL$-INTER"/>
      <sheetName val="NCONG - MAY"/>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ienluong"/>
      <sheetName val="TTDZ22"/>
      <sheetName val="De Bai"/>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Quan Ly Ban Ve TKTC"/>
      <sheetName val="CODE"/>
      <sheetName val="BXLDL"/>
      <sheetName val="JD"/>
      <sheetName val="XL4Po`py (2_"/>
      <sheetName val="XL4Poppy_(2_"/>
      <sheetName val="XL4Po`py (2䀁"/>
      <sheetName val="CPTNo"/>
      <sheetName val="THPD ±µ_x0008_&quot;___"/>
      <sheetName val="KKKKKKKK"/>
      <sheetName val="?_x0010_*???'"/>
      <sheetName val="2      0"/>
      <sheetName val="TTDN"/>
      <sheetName val="XL_x005f_x0014_Poppy"/>
      <sheetName val="NHALCONGdu_x005f_x000f_ng"/>
      <sheetName val="Nha_x005f_x000e_ cong`#_.g"/>
      <sheetName val="________BLDG"/>
      <sheetName val="_x0004__x0000_"/>
      <sheetName val="_x0000__x0000__x0000__x0000__x0000__x0000__x0000__x0000_ (2_"/>
      <sheetName val="_x0000__x0000__x0000__x0000__x0000__x0000__x0000__x0000__(2)"/>
      <sheetName val="KKKKKKKK (2)"/>
      <sheetName val="KKKKKKKK (2?"/>
      <sheetName val="KKKKKKKK (2_"/>
      <sheetName val="________"/>
      <sheetName val="________ (2)"/>
      <sheetName val="________ (2_"/>
      <sheetName val="__x0010_____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S`eet13"/>
      <sheetName val="Parem"/>
      <sheetName val="²_x005f_x0000__x005f_x0000_t4"/>
      <sheetName val="bang tien luong"/>
      <sheetName val="????t4"/>
      <sheetName val="?"/>
      <sheetName val="XXX೼"/>
      <sheetName val="Lç khoan LK1"/>
      <sheetName val="LME"/>
      <sheetName val="Aux"/>
      <sheetName val="Detailed"/>
      <sheetName val="[DT32.xls][DT32.xls]Nhan cong`#"/>
      <sheetName val="[DT32.xls][DT32.xls]Nha_x000e_ cong`#"/>
      <sheetName val="[DT32.xls][DT32.xls]Nhan_cong`#"/>
      <sheetName val="[DT32.xls][DT32.xls]Nha_cong`#/"/>
      <sheetName val="[DT32.xls][DT32.xls]Nhan cong`_x0003_"/>
      <sheetName val="[DT32.xls]Nhan cong`#/.g"/>
      <sheetName val="[DT32.xls]Nha_x000e_ cong`#/.g"/>
      <sheetName val="[DT32.xls]Nhan_cong`#/_g"/>
      <sheetName val="[DT32.xls]Nha_cong`#/_g"/>
      <sheetName val="[DT32.xls]Nhan cong`_x0003_/.g"/>
      <sheetName val="[DT32.xls][DT32.xls][DT32.xls]N"/>
      <sheetName val="_x0000__x0000__x0000__x0000__x0000__x0000__x0000__x0000__(2?"/>
      <sheetName val="Sh_x005f_x0003_"/>
      <sheetName val="Phatsi__"/>
      <sheetName val="____t4"/>
      <sheetName val="_"/>
      <sheetName val="MTO REV.0"/>
      <sheetName val="?__?t4"/>
      <sheetName val="GTTBA"/>
      <sheetName val="Nha_x005f_x000e_ cong`#/.g"/>
      <sheetName val="Sh_x005f_x0003__x005f_x0000_t3"/>
      <sheetName val="10_x005f_x0010_00000"/>
      <sheetName val="Nhan cong`_x005f_x0003_/.g"/>
      <sheetName val="2000_x005f_x0010_000"/>
      <sheetName val="Sh_x005f_x0003_?t3"/>
      <sheetName val="Loading"/>
      <sheetName val="CHT_x0014_"/>
      <sheetName val="thag-go"/>
      <sheetName val="Nhan cong`_x005f_x0003__.g"/>
      <sheetName val="Sh_x005f_x0003__t3"/>
      <sheetName val="X2.xls_x0002__x0000__x0000_ND_x0002_"/>
      <sheetName val="KLHT"/>
      <sheetName val="[DT32.xls]Nha_x005f_x000e_ cong`#/.g"/>
      <sheetName val="[DT32.xls]Nhan cong`_x005f_x0003_/.g"/>
      <sheetName val="_x0000__x0000__x0000__x0000__x0000__x0000__x0000__x0000__(2_"/>
      <sheetName val="KKKKKKKK_(2)"/>
      <sheetName val="[DT32.xls][DT32.xls]Nha_x005f_x000e_ "/>
      <sheetName val="[DT32.xls][DT32.xls]Nhan cong`_"/>
      <sheetName val="luong06"/>
      <sheetName val="THKP"/>
      <sheetName val="_x005f_x0000__x005f_x0000__x005f_x0000__x005f_x0000__x0"/>
      <sheetName val="Gia vat tu"/>
      <sheetName val="XXX೼?XXX"/>
      <sheetName val="Pricing Notes"/>
      <sheetName val="O-B"/>
      <sheetName val="S-B"/>
      <sheetName val="V-B"/>
      <sheetName val="²_x005f_x0000__x005f_x0000_€t4"/>
      <sheetName val="M_x005f_x0014_C"/>
      <sheetName val="�_x005f_x0000__x005f_x0000_�t4"/>
      <sheetName val="PCDH-KMV"/>
      <sheetName val="T.Tinh"/>
      <sheetName val="???????? (2_"/>
      <sheetName val="????????_(2)"/>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Cp_10_Ln_10"/>
      <sheetName val="Ln_20"/>
      <sheetName val="EIRR_1_1"/>
      <sheetName val="EIRR_ 2"/>
      <sheetName val="EIRR_2"/>
      <sheetName val="Shemt10"/>
      <sheetName val="Tri_bang"/>
      <sheetName val="CT_x0002__x0000_"/>
      <sheetName val="XXX೼_XXX"/>
      <sheetName val="TD"/>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KHOANDC"/>
      <sheetName val="P¤To"/>
      <sheetName val="KS1"/>
      <sheetName val="KS3"/>
      <sheetName val="_________(2)"/>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_DT32.xls_Nha_x005f_x000e_ cong`#_.g"/>
      <sheetName val="_DT32.xls_Nhan cong`_x005f_x0003__.g"/>
      <sheetName val="_DT32.xls__DT32.xls_Nha_x005f_x000e_ "/>
      <sheetName val="_DT32.xls__DT32.xls_Nhan cong`_"/>
      <sheetName val="GTXL1"/>
      <sheetName val="DT"/>
      <sheetName val="VTTN"/>
      <sheetName val="X2.xls_x0002_??ND_x0002_"/>
      <sheetName val="BL.A1.8-1350"/>
      <sheetName val="THPD ±µ_x005f_x0008_&quot;"/>
      <sheetName val="__x005f_x0010______"/>
      <sheetName val="NHALCO_x005f_x000E_Gduong"/>
      <sheetName val="THPD ±µ_x005f_x0008_&quot;___"/>
      <sheetName val="_x005f_x0004_"/>
      <sheetName val="luong thang 13"/>
      <sheetName val="Songay LV VP"/>
      <sheetName val="VT"/>
      <sheetName val="BCDTK"/>
      <sheetName val="soktmay"/>
      <sheetName val="_x0004__"/>
      <sheetName val="tsc"/>
      <sheetName val="KKKKKKKK_(2?"/>
      <sheetName val="KKKKKKKK_(2_"/>
      <sheetName val="THPD ±µ_x0008_&quot;"/>
      <sheetName val="_x0004_"/>
      <sheetName val="TTDZ22"/>
      <sheetName val="[DT32.xls][DT32.xls]Nhan_cong`/"/>
      <sheetName val="[DT32.xls]Nhan_cong`#/_g1"/>
      <sheetName val="[DT32.xls]Nhan_cong`/_g"/>
      <sheetName val="Thuc thanh"/>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GIAVLIEU"/>
      <sheetName val="Sh_x0003__x0000__x0000__x0000__x0000__x0000__x0000__x0000__x0000__x0000__x0000__x0001__x0000_뺔˖_x0000__x0004__x0000__x0000__x0000__x0000__x0000__x0000_ᮼ˗_x0000__x0000__x0000__x0000_"/>
      <sheetName val="NhanCong"/>
      <sheetName val="Config"/>
      <sheetName val="QD957"/>
      <sheetName val="_________(2_"/>
      <sheetName val="nc-m"/>
      <sheetName val="????????_(2_"/>
      <sheetName val="Sh_x0003_??????????_x0001_?뺔˖?_x0004_??????ᮼ˗????"/>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NHALCONGdu_x005f_x005f_x0"/>
      <sheetName val="MTL(AG)"/>
      <sheetName val="PTCT"/>
      <sheetName val="CT_x0002_?"/>
      <sheetName val="XL4Poppy_(2?1"/>
      <sheetName val="Chiet_tinh_dz351"/>
      <sheetName val="XL4Poppy_(2_1"/>
      <sheetName val="X2.xls_x0002___ND_x0002_"/>
      <sheetName val="NC TT01-2015"/>
      <sheetName val="Nhan cong`_x005f_x005f_x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refreshError="1"/>
      <sheetData sheetId="67"/>
      <sheetData sheetId="68" refreshError="1"/>
      <sheetData sheetId="69" refreshError="1"/>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refreshError="1"/>
      <sheetData sheetId="519"/>
      <sheetData sheetId="520"/>
      <sheetData sheetId="521" refreshError="1"/>
      <sheetData sheetId="522" refreshError="1"/>
      <sheetData sheetId="523" refreshError="1"/>
      <sheetData sheetId="524"/>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hai Hoa 2.xls?ctTBA"/>
      <sheetName val="ctTÊA"/>
      <sheetName val="THcthet"/>
      <sheetName val="ESTI_"/>
      <sheetName val="DI_ESTI"/>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CHIET TINH TBA "/>
      <sheetName val="CHIET TINH DZ 0,4 KV "/>
      <sheetName val="CHIET TINH DZ 35 KV"/>
      <sheetName val="CHIET TINH CCT "/>
      <sheetName val="ma_pt"/>
      <sheetName val="TTDR22"/>
      <sheetName val="chitiet"/>
      <sheetName val="DEF"/>
      <sheetName val="[Thai Hoa 2.xlsã¢ctTBA"/>
      <sheetName val="[Thai Hoa 2.xlsÂctTBA"/>
      <sheetName val="_Thai_Hoa_2_xls聝ctTBA"/>
      <sheetName val=""/>
      <sheetName val="Recon"/>
      <sheetName val="ChitietQui4_01"/>
      <sheetName val="NuocGN"/>
      <sheetName val="NNgung"/>
      <sheetName val="Bia-thau"/>
      <sheetName val="KKKKKKKK"/>
      <sheetName val="nifests\x86_microsoft.windows.c"/>
      <sheetName val="CNV nw"/>
      <sheetName val="Sode t8 (2)"/>
      <sheetName val="_Thai Hoa 2.xlsã¢ctTBA"/>
      <sheetName val="_Thai Hoa 2.xlsÂctTBA"/>
      <sheetName val="[Thai Hoa 2.xlsÂƒctTBA"/>
      <sheetName val="TONGKE1P"/>
      <sheetName val="CNV_nu"/>
      <sheetName val="CN_nu_1"/>
      <sheetName val="CN_nu_2"/>
      <sheetName val="Quý_2"/>
      <sheetName val="cham_diem"/>
      <sheetName val="Sodu_(2)"/>
      <sheetName val="Sodu_t8"/>
      <sheetName val="THluong_(2)"/>
      <sheetName val="THluong_(3)"/>
      <sheetName val="Sodu_t8_(2)"/>
      <sheetName val="Sodu_t9(3)"/>
      <sheetName val="Sodu_t11"/>
      <sheetName val="Ctinh_10kV"/>
      <sheetName val="[Thai_Hoa_2_xls?ctTBA"/>
      <sheetName val="ESTI_1"/>
      <sheetName val="Sodu_t(_(2)"/>
      <sheetName val="mong_+_than"/>
      <sheetName val="h_thien_tt"/>
      <sheetName val="hoµn_thien_x_trat"/>
      <sheetName val="~_________"/>
      <sheetName val="Tai_khoan"/>
      <sheetName val="_Thai_Hoa_2_xls_ctTBA"/>
      <sheetName val="CD??"/>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_Thai Hoa 2.xlsÂƒctTBA"/>
      <sheetName val="bom_dau"/>
      <sheetName val="CD__"/>
      <sheetName val="S.lan"/>
      <sheetName val="Q~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G "/>
      <sheetName val="Thai Hoa 2"/>
      <sheetName val="_Thai_Hoa_2_xls?ctTBA"/>
      <sheetName val="T?"/>
      <sheetName val="MTL$-INTER"/>
      <sheetName val="nifests_x86_microsoft.windows.c"/>
      <sheetName val="[Thai Hoa 2.xls]nifests\x86_mic"/>
      <sheetName val="[Thai Hoa 2.xls][Thai Hoa 2.xls"/>
      <sheetName val="BANGMA"/>
      <sheetName val="T_"/>
      <sheetName val="????????"/>
      <sheetName val="Tj"/>
      <sheetName val="_x0018_L4Poppy"/>
      <sheetName val="MTO REV.2(ARMOR)"/>
      <sheetName val="_Thai Hoa 2.xls__Thai Hoa 2.xls"/>
      <sheetName val="________"/>
      <sheetName val="_Thai Hoa 2.xls_nifests_x86_mic"/>
      <sheetName val="Tra_bang"/>
      <sheetName val="C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refreshError="1"/>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sheetData sheetId="166" refreshError="1"/>
      <sheetData sheetId="167"/>
      <sheetData sheetId="168"/>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refreshError="1"/>
      <sheetData sheetId="267" refreshError="1"/>
      <sheetData sheetId="268" refreshError="1"/>
      <sheetData sheetId="269" refreshError="1"/>
      <sheetData sheetId="27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DN"/>
      <sheetName val="Van chuyen"/>
      <sheetName val="Tien luong"/>
      <sheetName val="Phan tich vt"/>
      <sheetName val="Tong hop + chenh vt"/>
      <sheetName val="Tong hop KP"/>
      <sheetName val="XL4Poppy"/>
    </sheetNames>
    <sheetDataSet>
      <sheetData sheetId="0"/>
      <sheetData sheetId="1"/>
      <sheetData sheetId="2"/>
      <sheetData sheetId="3"/>
      <sheetData sheetId="4"/>
      <sheetData sheetId="5"/>
      <sheetData sheetId="6"/>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C"/>
      <sheetName val="RATE"/>
      <sheetName val="S.A"/>
      <sheetName val="Cable"/>
      <sheetName val="annex cable"/>
      <sheetName val="A.TR"/>
      <sheetName val="Lighting.1"/>
      <sheetName val="Lighting.2"/>
      <sheetName val="Lighting"/>
      <sheetName val="DHKK.1"/>
      <sheetName val="DHKK.2"/>
      <sheetName val="Buvc"/>
      <sheetName val="tam"/>
      <sheetName val="CHITIET VL-NC-TT1p"/>
      <sheetName val="dg-VTu"/>
      <sheetName val="PLtinhtoan-MOCAY-TV3"/>
      <sheetName val="dongia_tn"/>
      <sheetName val="Dinh nghia"/>
      <sheetName val="Chi Tiet"/>
      <sheetName val="S_C"/>
      <sheetName val="S_A"/>
      <sheetName val="annex_cable"/>
      <sheetName val="A_TR"/>
      <sheetName val="Lighting_1"/>
      <sheetName val="Lighting_2"/>
      <sheetName val="DHKK_1"/>
      <sheetName val="DHKK_2"/>
      <sheetName val="CHITIET_VL-NC-TT1p"/>
      <sheetName val="Dinh_nghia"/>
      <sheetName val="dtct cong"/>
      <sheetName val="S_C1"/>
      <sheetName val="S_A1"/>
      <sheetName val="annex_cable1"/>
      <sheetName val="A_TR1"/>
      <sheetName val="Lighting_11"/>
      <sheetName val="Lighting_21"/>
      <sheetName val="DHKK_11"/>
      <sheetName val="DHKK_21"/>
      <sheetName val="CHITIET_VL-NC-TT1p1"/>
      <sheetName val="Dinh_nghia1"/>
      <sheetName val="Chi_Tiet"/>
      <sheetName val="dtct_cong"/>
      <sheetName val="S_C2"/>
      <sheetName val="S_A2"/>
      <sheetName val="annex_cable2"/>
      <sheetName val="A_TR2"/>
      <sheetName val="Lighting_12"/>
      <sheetName val="Lighting_22"/>
      <sheetName val="DHKK_12"/>
      <sheetName val="DHKK_22"/>
      <sheetName val="CHITIET_VL-NC-TT1p2"/>
      <sheetName val="Dinh_nghia2"/>
      <sheetName val="S_C3"/>
      <sheetName val="S_A3"/>
      <sheetName val="annex_cable3"/>
      <sheetName val="A_TR3"/>
      <sheetName val="Lighting_13"/>
      <sheetName val="Lighting_23"/>
      <sheetName val="DHKK_13"/>
      <sheetName val="DHKK_23"/>
      <sheetName val="CHITIET_VL-NC-TT1p3"/>
      <sheetName val="Dinh_nghia3"/>
      <sheetName val="S_C4"/>
      <sheetName val="S_A4"/>
      <sheetName val="annex_cable4"/>
      <sheetName val="A_TR4"/>
      <sheetName val="Lighting_14"/>
      <sheetName val="Lighting_24"/>
      <sheetName val="DHKK_14"/>
      <sheetName val="DHKK_24"/>
      <sheetName val="CHITIET_VL-NC-TT1p4"/>
      <sheetName val="Dinh_nghia4"/>
      <sheetName val="Dinh Muc VT"/>
      <sheetName val="Tien Luong"/>
      <sheetName val="CHITIET VL-NC-TT -1p"/>
      <sheetName val="TDTKP1"/>
      <sheetName val="DI-ESTI"/>
      <sheetName val="XL4Poppy"/>
      <sheetName val="ctTBA"/>
    </sheetNames>
    <sheetDataSet>
      <sheetData sheetId="0" refreshError="1">
        <row r="2">
          <cell r="B2" t="str">
            <v>TRAÏM 110/22KV MOÛ CAØY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Bang khoi luong"/>
      <sheetName val="DM Chi phi"/>
      <sheetName val="Le _x0014_hi Nhan M.M (12)"/>
      <sheetName val="PNT-QUOT-#3"/>
      <sheetName val="COAT&amp;WRAP-QIOT-#3"/>
      <sheetName val="GFA 1"/>
      <sheetName val="Brief"/>
      <sheetName val="Le2__ Hoa 25(2)"/>
      <sheetName val="3-_x0019_"/>
      <sheetName val="_x0012_2-8"/>
      <sheetName val="_x0011_4-8"/>
      <sheetName val="1_x0013_-8"/>
      <sheetName val="0_x0013_-8"/>
      <sheetName val="10_x0010_00000"/>
      <sheetName val="Dinh Van HAi M.M (_x0013_)"/>
      <sheetName val="Hoang Van Chuong 2(2)"/>
      <sheetName val="_x0002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sheetData sheetId="136"/>
      <sheetData sheetId="137"/>
      <sheetData sheetId="138"/>
      <sheetData sheetId="139"/>
      <sheetData sheetId="140"/>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refreshError="1"/>
      <sheetData sheetId="192" refreshError="1"/>
      <sheetData sheetId="193" refreshError="1"/>
      <sheetData sheetId="194" refreshError="1"/>
      <sheetData sheetId="195"/>
      <sheetData sheetId="196" refreshError="1"/>
      <sheetData sheetId="197"/>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refreshError="1"/>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refreshError="1"/>
      <sheetData sheetId="522"/>
      <sheetData sheetId="523" refreshError="1"/>
      <sheetData sheetId="524"/>
      <sheetData sheetId="525"/>
      <sheetData sheetId="526" refreshError="1"/>
      <sheetData sheetId="527" refreshError="1"/>
      <sheetData sheetId="528"/>
      <sheetData sheetId="529" refreshError="1"/>
      <sheetData sheetId="530" refreshError="1"/>
      <sheetData sheetId="531"/>
      <sheetData sheetId="532" refreshError="1"/>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sheetData sheetId="545" refreshError="1"/>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 val="Dinh nghia"/>
      <sheetName val="TT_0,4KV"/>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KH_Q1_Q2_01"/>
      <sheetName val="TONGKE1P"/>
      <sheetName val="Bang khoi luong"/>
      <sheetName val="gvl"/>
      <sheetName val="PT"/>
      <sheetName val="name"/>
      <sheetName val="KT"/>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ai khoan"/>
      <sheetName val="Du_lieu"/>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M"/>
      <sheetName val="B"/>
      <sheetName val="ESTI."/>
      <sheetName val="DI-ESTI"/>
      <sheetName val="KBSD"/>
      <sheetName val="Du Toa"/>
      <sheetName val="TTDZ22"/>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Du Toan"/>
      <sheetName val="KH-Q1,Q2,01"/>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17_[Q3-01-duyet.xls]Maumo)_x0000_?_x0000__x0000__x0000_"/>
      <sheetName val="CPQL"/>
      <sheetName val="THCPQL"/>
      <sheetName val="_x0000__x0000__x0000__x0000_€¢é@Z_x0000__x000d__x0000__x0004_"/>
      <sheetName val="Hedging"/>
      <sheetName val="mtk_b"/>
      <sheetName val="[Q3-01-duyet.xlsUboHoan"/>
      <sheetName val="Vanh dai II_x0000__x0000__x0000_^ÀÏ"/>
      <sheetName val="Tonghmp"/>
      <sheetName val="KLDGTT&lt;120'"/>
      <sheetName val="ESTI."/>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_x0000__x0000__x0000__x0000_€¢é@Z_x0000__x000a__x0000__x0004_"/>
      <sheetName val="Thep-MatCat"/>
      <sheetName val="Kiem-Toan"/>
      <sheetName val="NhapSL"/>
      <sheetName val="Km033s,"/>
      <sheetName val="ThongSo"/>
      <sheetName val="B-B"/>
      <sheetName val="Analysis"/>
      <sheetName val="C-C"/>
      <sheetName val="D-D"/>
      <sheetName val="DG _x0000__x0000__x0000__x0000__x0000__x0000__x0000__x0000__x0000_ _x0000_᲌Ա_x0000__x0004__x0000__x0000__x0000__x0000__x0000__x0000_窰԰_x0000__x0000__x0000__x0000__x0000_"/>
      <sheetName val="MAKH"/>
      <sheetName val="Km2_x0000__x0000_,"/>
      <sheetName val="Qheet19"/>
      <sheetName val="??쫀䃝Z"/>
      <sheetName val="BGThau0000000Sheet1To_dr"/>
      <sheetName val="XNGBQI-01_(02)"/>
      <sheetName val="CI_____Lang"/>
      <sheetName val="Du_kien_DT_9_thang_de_fop"/>
      <sheetName val="TONGKE1P"/>
      <sheetName val="DT1_x0000__x0000__x0000__x0000__x0000__x0000__x0000__x0000_"/>
      <sheetName val="DT1_x0000_"/>
      <sheetName val="S29_x0007__x0000_S"/>
      <sheetName val="Tgng hop CP T10"/>
      <sheetName val="TT_10KV"/>
      <sheetName val="��nh m�c"/>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sheetData sheetId="205" refreshError="1"/>
      <sheetData sheetId="206" refreshError="1"/>
      <sheetData sheetId="207"/>
      <sheetData sheetId="208"/>
      <sheetData sheetId="209" refreshError="1"/>
      <sheetData sheetId="210"/>
      <sheetData sheetId="211" refreshError="1"/>
      <sheetData sheetId="212" refreshError="1"/>
      <sheetData sheetId="213" refreshError="1"/>
      <sheetData sheetId="214" refreshError="1"/>
      <sheetData sheetId="215"/>
      <sheetData sheetId="216" refreshError="1"/>
      <sheetData sheetId="217"/>
      <sheetData sheetId="218" refreshError="1"/>
      <sheetData sheetId="219"/>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sheetData sheetId="280"/>
      <sheetData sheetId="281"/>
      <sheetData sheetId="282" refreshError="1"/>
      <sheetData sheetId="283"/>
      <sheetData sheetId="284"/>
      <sheetData sheetId="285" refreshError="1"/>
      <sheetData sheetId="286" refreshError="1"/>
      <sheetData sheetId="287" refreshError="1"/>
      <sheetData sheetId="288" refreshError="1"/>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refreshError="1"/>
      <sheetData sheetId="435" refreshError="1"/>
      <sheetData sheetId="436" refreshError="1"/>
      <sheetData sheetId="437"/>
      <sheetData sheetId="438" refreshError="1"/>
      <sheetData sheetId="439" refreshError="1"/>
      <sheetData sheetId="440" refreshError="1"/>
      <sheetData sheetId="441"/>
      <sheetData sheetId="442" refreshError="1"/>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sheetData sheetId="456"/>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refreshError="1"/>
      <sheetData sheetId="469" refreshError="1"/>
      <sheetData sheetId="470" refreshError="1"/>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sheetData sheetId="636" refreshError="1"/>
      <sheetData sheetId="637" refreshError="1"/>
      <sheetData sheetId="638"/>
      <sheetData sheetId="639"/>
      <sheetData sheetId="640" refreshError="1"/>
      <sheetData sheetId="641" refreshError="1"/>
      <sheetData sheetId="642" refreshError="1"/>
      <sheetData sheetId="643"/>
      <sheetData sheetId="644" refreshError="1"/>
      <sheetData sheetId="645" refreshError="1"/>
      <sheetData sheetId="646"/>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refreshError="1"/>
      <sheetData sheetId="671" refreshError="1"/>
      <sheetData sheetId="672" refreshError="1"/>
      <sheetData sheetId="673" refreshError="1"/>
      <sheetData sheetId="674" refreshError="1"/>
      <sheetData sheetId="675" refreshError="1"/>
      <sheetData sheetId="676"/>
      <sheetData sheetId="677"/>
      <sheetData sheetId="678" refreshError="1"/>
      <sheetData sheetId="679"/>
      <sheetData sheetId="680" refreshError="1"/>
      <sheetData sheetId="68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huc thanh"/>
      <sheetName val="Xlc5nguyhiem"/>
      <sheetName val="CosoXL"/>
      <sheetName val="KhuTG"/>
      <sheetName val="00000000"/>
      <sheetName val="10000000"/>
      <sheetName val="XL4Poppy"/>
      <sheetName val="XL4Test5"/>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heet1"/>
      <sheetName val="Sheet2"/>
      <sheetName val="Sheet3"/>
      <sheetName val="THDT"/>
      <sheetName val="THDG"/>
      <sheetName val="CTDG"/>
      <sheetName val="CTBT"/>
      <sheetName val="CPBT"/>
      <sheetName val="TB"/>
      <sheetName val="VC"/>
      <sheetName val="BANG KE"/>
      <sheetName val="CT cong?to"/>
      <sheetName val="CT cong_x0000_to"/>
      <sheetName val="DS-nop"/>
      <sheetName val="BC-ThuChi"/>
      <sheetName val="DS-nop T10.03"/>
      <sheetName val="DS-nop T12.03"/>
      <sheetName val="DS nop quý IV"/>
      <sheetName val="DS nop quý IV.04"/>
      <sheetName val="DSnop quý III.04"/>
      <sheetName val="DSnop quý II.04"/>
      <sheetName val="DSnop quý I.04"/>
      <sheetName val="DS-nop T11.03"/>
      <sheetName val="ESTI."/>
      <sheetName val="DI-ESTI"/>
      <sheetName val="DL2"/>
      <sheetName val="thang12"/>
      <sheetName val="thang11"/>
      <sheetName val="thang10"/>
      <sheetName val="thang9"/>
      <sheetName val="thang8"/>
      <sheetName val="thang7"/>
      <sheetName val="thang6"/>
      <sheetName val="thang5"/>
      <sheetName val="thang4"/>
      <sheetName val="thang3"/>
      <sheetName val="thang2"/>
      <sheetName val="thang1"/>
      <sheetName val="giathanh1"/>
      <sheetName val="Ban"/>
      <sheetName val="GS"/>
      <sheetName val="CD"/>
      <sheetName val="331"/>
      <sheetName val="CP"/>
      <sheetName val="Mua"/>
      <sheetName val="TK"/>
      <sheetName val="XNT"/>
      <sheetName val="BH"/>
      <sheetName val="BK MB"/>
      <sheetName val="So Cai"/>
      <sheetName val="Quy"/>
      <sheetName val="Luong"/>
      <sheetName val="KH-Q1,Q2,01"/>
      <sheetName val="CT cong_to"/>
      <sheetName val="CT cong"/>
      <sheetName val="data"/>
      <sheetName val="phi"/>
      <sheetName val="Sheet4"/>
      <sheetName val="#pkhac"/>
      <sheetName val="BY CATEGORY"/>
      <sheetName val="001N99"/>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DTKP"/>
      <sheetName val="DG3285"/>
      <sheetName val="TT_0,4KV"/>
      <sheetName val="TH dz 22"/>
      <sheetName val="VCDD_22"/>
      <sheetName val="vt 22"/>
      <sheetName val="Databas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ieu chuan thep"/>
      <sheetName val="TONGKE1P"/>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
      <sheetName val="So_Cai"/>
      <sheetName val="CT_cong_to3"/>
      <sheetName val="CT_cong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name"/>
      <sheetName val="4"/>
      <sheetName val="KK bo sung"/>
      <sheetName val="KH_Q1_Q2_01"/>
      <sheetName val="BY_CATEGORY"/>
      <sheetName val="Tieu_chuan_thep"/>
      <sheetName val="dtxl"/>
      <sheetName val="khung ten TD"/>
      <sheetName val="QTCNVHHK"/>
      <sheetName val="CT cong_x005f_x0000_to"/>
      <sheetName val="CT cong_x005f_x005f_x005f_x0000_to"/>
      <sheetName val="pp1p"/>
      <sheetName val="pp3p_NC"/>
      <sheetName val="pp3p "/>
      <sheetName val="1_x0000_ƛ_x0000__x0000__x0000__x0000__x0000__x0000__x0000__x0000__x0001__x0000_娈ƛ_x0000__x0004__x0000__x0000__x0000__x0000__x0000__x0000_Ⲽƛ_x0000__x0000__x0000__x0000__x0000__x0000_"/>
      <sheetName val="khluong"/>
      <sheetName val="CHITIET VL-NC"/>
      <sheetName val="DON GIA"/>
      <sheetName val="1"/>
      <sheetName val="Khoi 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CT35"/>
      <sheetName val="DONVI"/>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1?ƛ????????_x0001_?娈ƛ?_x0004_??????Ⲽƛ??????"/>
      <sheetName val="KL Thao D/"/>
      <sheetName val="TTDZ22"/>
      <sheetName val="TH_dz_22"/>
      <sheetName val="vt_22"/>
      <sheetName val="TH_dz_221"/>
      <sheetName val="vt_221"/>
      <sheetName val="TH_dz_222"/>
      <sheetName val="vt_222"/>
      <sheetName val="1ƛ娈ƛⲼƛ"/>
      <sheetName val="TH_dz_223"/>
      <sheetName val="vt_223"/>
      <sheetName val="VL10KV"/>
      <sheetName val="TBA 250"/>
      <sheetName val="VL 0,4KV"/>
      <sheetName val="VLCong to"/>
      <sheetName val="_"/>
      <sheetName val="cuoc vc"/>
      <sheetName val="KHDTCC"/>
      <sheetName val="THUE_GTGT"/>
      <sheetName val="1_ƛ_________x0001__娈ƛ__x0004_______Ⲽƛ______"/>
      <sheetName val="MAKH"/>
      <sheetName val="1_ƛ_________x005f_x0001__娈ƛ__x005f_x0004___"/>
      <sheetName val="KL Thao D_"/>
      <sheetName val="[?TCNVHHK?XLS?Cos?XL"/>
      <sheetName val="DS nop quý KV"/>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sheetData sheetId="487" refreshError="1"/>
      <sheetData sheetId="488"/>
      <sheetData sheetId="489"/>
      <sheetData sheetId="490"/>
      <sheetData sheetId="491"/>
      <sheetData sheetId="492"/>
      <sheetData sheetId="493"/>
      <sheetData sheetId="494"/>
      <sheetData sheetId="495"/>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ldtb"/>
      <sheetName val="bao on do"/>
      <sheetName val="Sheet16"/>
      <sheetName val="Sheet17"/>
      <sheetName val="Sheet18"/>
      <sheetName val="Sheet19"/>
      <sheetName val="Sheet20"/>
      <sheetName val="XL4Poppy"/>
      <sheetName val="th_mo"/>
      <sheetName val="VL"/>
      <sheetName val="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MTL$-INTER"/>
      <sheetName val="dinh muc C DZ 328耵"/>
      <sheetName val="TONG KE DZ 0_4 KV"/>
      <sheetName val="dinh muc C DZ 328?"/>
      <sheetName val="Bia TQT"/>
      <sheetName val="DTCT"/>
      <sheetName val="CHITIET VL-NC-TT-3p"/>
      <sheetName val="VCV-BE-TONG"/>
      <sheetName val="ptdg"/>
      <sheetName val="TL rieng"/>
      <sheetName val="PHAN DS 22 KV"/>
      <sheetName val="chi tiet TBA"/>
      <sheetName val="dinh muc C DZ 328_"/>
      <sheetName val="DG 85"/>
      <sheetName val="ptvt"/>
      <sheetName val="Thuc 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Don gia-cau"/>
      <sheetName val="Tra"/>
      <sheetName val="ay (28-10-2005)__#2_Du toan nga"/>
      <sheetName val="Shɥet5"/>
      <sheetName val="Sheet09"/>
      <sheetName val="Sheet5_x0000__x0008__x0006__x0008__x0003_? ?Ý?_x0000_?Ý?_x0000_?Ý?_x0000_?Ý?_x0000_?Ý"/>
      <sheetName val="Thuc thanh_x0000_ס_x0000__x0000__x0000__x0000__x0000__x0000__x0000__x0000_ _x0000_忀ס_x0000__x0004__x0000__x0000__x0000__x0000__x0000_"/>
      <sheetName val="???????????![BC11cau-QL15A-3.xl"/>
      <sheetName val="Thuc thanh?ס???????? ?忀ס?_x0004_?????"/>
      <sheetName val="Thuc thanh_ס________ _忀ס__x0004______"/>
      <sheetName val="C47(T11)"/>
      <sheetName val="MTO_REV_2(ARMOR)"/>
      <sheetName val="TONG_HOP_K©N©_2ÈI"/>
      <sheetName val="TONG_KE_DZ_0_4_KV"/>
      <sheetName val="Bia_TQT"/>
      <sheetName val="BANG_DU_TGAN_DRC"/>
      <sheetName val="VC_B"/>
      <sheetName val="PHAN_DICH_VAT_TU"/>
      <sheetName val="DIEL_GIAI_KL"/>
      <sheetName val="KLDK_THUC_HIEN"/>
      <sheetName val="Tai_khoan"/>
      <sheetName val="gia_xe_ay"/>
      <sheetName val="Sheet5ဠ_蜰Ư༢螸Ư༢蠼Ư༢裀Ư༢襄Ư༢览Ư༢"/>
      <sheetName val="Luong_T1-_03"/>
      <sheetName val="NKC"/>
      <sheetName val="Sheet5?_x0008__x0006__x0008__x0003_? ?Ý???Ý???Ý???Ý???Ý"/>
      <sheetName val="KH-Q1,Q2,01"/>
      <sheetName val="Cuoc Vc"/>
      <sheetName val=" lam__x000e_2_Goi 1 (TT04)_ 2_goi 1 d"/>
      <sheetName val="TONG XOP NHAN CONG"/>
      <sheetName val="?_x0000_îm??_x0000_ùn??_x0000_ÛÇ??_x0000_Á¸??_x0000_???_x0000__x0000__x0000__x0000__x0000__x0000_"/>
      <sheetName val="5_x0000__x0008__x0006__x0008__x0003_?_x0000_ãó??_x0000_îm??_x0000_ùn??_x0000_ÛÇ??_x0000_Á¸?"/>
      <sheetName val="Thuc thanh?ס???????? ?忀ס?_x0004__x0000__x0000_쉠ᯒḔ"/>
      <sheetName val="?_x0000_?U?_x0000_?U?_x0000_?U?_x0000_?U?_x0000_?U?_x0000_?U?_x0000_"/>
      <sheetName val="gia xe ay"/>
      <sheetName val="et5_x0000__x0008__x0006__x0008__x0003_?_x0000_ãó??_x0000_îm??_x0000_ùn??_x0000_?_x000f_???_x000f_"/>
      <sheetName val="dt䡫hovt"/>
      <sheetName val="Sheet5__x0008__x0006__x0008__x0003____U___U___U___U__7U"/>
      <sheetName val="Thuc thanh_x0000_ס_x0000_ 忀ס_x0000__x0004_"/>
      <sheetName val="Sheet5?_x0008__x0006__x0008__x0003_ဠ 蜰Ư༢?螸Ư༢?蠼Ư༢?裀Ư༢?_x0000__x0000_"/>
      <sheetName val="? ?U?_x0000_?U?_x0000_?U?_x0000_?U?_x0000_?U?_x0000_?U?_x0000_"/>
      <sheetName val="BANG_BU_ËAN_CH+QE1"/>
      <sheetName val="Thuc thanh?ס? 忀ס?_x0004_?鵀ס?怈ס?d?![BC"/>
      <sheetName val="???Ý???Ý???Ý???Ý???Ý???Ý??"/>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refreshError="1"/>
      <sheetData sheetId="392" refreshError="1"/>
      <sheetData sheetId="393" refreshError="1"/>
      <sheetData sheetId="39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 vat_x0000_lieu"/>
      <sheetName val="tonghoptt (2)"/>
      <sheetName val="tonghoptt"/>
      <sheetName val="ximang"/>
      <sheetName val="da 1x2"/>
      <sheetName val="cat vang"/>
      <sheetName val="phugia555"/>
      <sheetName val="phugia561"/>
      <sheetName val="dung"/>
      <sheetName val="Dulieu"/>
      <sheetName val="Tai khoan"/>
      <sheetName val="gia 3_x0000_t lieu"/>
      <sheetName val="giathanh1"/>
      <sheetName val="VL,NC"/>
      <sheetName val="Tra KS"/>
      <sheetName val="2_x0000__x0000_(tuyen)"/>
      <sheetName val="ptdg-duong"/>
      <sheetName val="gia vat"/>
      <sheetName val="gia 3"/>
      <sheetName val="2"/>
      <sheetName val="gia vat?lieu"/>
      <sheetName val="TSO_CHUNG"/>
      <sheetName val="ctTBA"/>
      <sheetName val="BTH phi"/>
      <sheetName val="BLT phi"/>
      <sheetName val="phi,le phi"/>
      <sheetName val="Bien Lai TON"/>
      <sheetName val="BCQT "/>
      <sheetName val="Giay di duong"/>
      <sheetName val="BC QT cua tung ap"/>
      <sheetName val="GIAO CHI TIEU THU QUY 07"/>
      <sheetName val="BANG TONG HOP GIAY NOP TIEN"/>
      <sheetName val="CHITIET VL-NC-TT-3p"/>
      <sheetName val="VCV-BE-TONG"/>
      <sheetName val="dgngia"/>
      <sheetName val="DTCT-TB"/>
      <sheetName val="dtct cau"/>
      <sheetName val="Tra_bang_QD11-109"/>
      <sheetName val="_x000c__x0000__x0001__x0000__x0000__x0000__x0001_ý"/>
      <sheetName val="NOMENCLATURE"/>
      <sheetName val="gVL"/>
      <sheetName val="gia 3?t lieu"/>
      <sheetName val="Tonghp"/>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fia vat lieu"/>
      <sheetName val="Shdet3"/>
      <sheetName val="Cn.gty"/>
      <sheetName val="dbgt(tuien("/>
      <sheetName val="DgiajqatDHC4,"/>
      <sheetName val="Loading"/>
      <sheetName val="Check C"/>
      <sheetName val="PTVT (MAU)"/>
      <sheetName val="Thuc thanh"/>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CCP"/>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DI-ESTI"/>
      <sheetName val="DO AM DT"/>
      <sheetName val="BO"/>
      <sheetName val="DgiaksatDHC"/>
      <sheetName val="2??(tuyen)"/>
      <sheetName val="_x000c_?_x0001_???_x0001_ý"/>
      <sheetName val="CdȮNhap"/>
      <sheetName val="T.Tran( AnLoc"/>
      <sheetName val="gia 8e may"/>
      <sheetName val="SOKTMAY"/>
      <sheetName val="gia vat_lieu"/>
      <sheetName val="KH-Q1,Q2,01"/>
      <sheetName val="TK22kV"/>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_x000c_"/>
      <sheetName val="gia 3_t lieu"/>
      <sheetName val="So tong hop "/>
      <sheetName val="Gia KS"/>
      <sheetName val="PHAN DS 22 KV"/>
      <sheetName val="chi tiet C"/>
      <sheetName val="Electrical Breakdown"/>
      <sheetName val="TL rieng"/>
      <sheetName val="uniBase"/>
      <sheetName val="vniBase"/>
      <sheetName val="abcBase"/>
      <sheetName val="ESTI."/>
      <sheetName val="2_x0000__x0000_€(tuyen)"/>
      <sheetName val="CTGS"/>
      <sheetName val="db't(tuyeni (2)"/>
      <sheetName val="LEGEND"/>
      <sheetName val="Ke toaٺ_x0001_thuc hien cong trinh"/>
      <sheetName val="2??€(tuyen)"/>
      <sheetName val="IBASE"/>
      <sheetName val="2__(tuyen)"/>
      <sheetName val="_BCNCKT13_S3.xlsYphugia561"/>
      <sheetName val="2_x0000__x0000_�(tuyen)"/>
      <sheetName val="[BCNCKT13_S3.xl۽_x0000_Ctgs.3"/>
      <sheetName val="Sheet6"/>
      <sheetName val="kl cong"/>
      <sheetName val="thkp"/>
      <sheetName val="clvl"/>
      <sheetName val="ptvl"/>
      <sheetName val="ke"/>
      <sheetName val="gia_vatlieu"/>
      <sheetName val="_x000c___x0001_____x0001_ý"/>
      <sheetName val="_x000c___x0001___x0001_ý"/>
      <sheetName val="Tiepdia"/>
      <sheetName val="MF.01%"/>
      <sheetName val="T.Tranh LkcNinh"/>
      <sheetName val="dbgt(tuyel)"/>
      <sheetName val="KRTK (06)"/>
      <sheetName val="TTDZ22"/>
      <sheetName val="_x0000__x0000__x0000__x0000__x0000__x0000__x0000__x0000_"/>
      <sheetName val="Temp"/>
      <sheetName val="Lists"/>
      <sheetName val="TH thiet bi"/>
      <sheetName val="MTL$-INTER"/>
      <sheetName val="|ong hop"/>
      <sheetName val="C47-BH-ူ9"/>
      <sheetName val="C47-BH-_x0011_1"/>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Tongke"/>
      <sheetName val="KSTK(1778 Dcuone)"/>
      <sheetName val="2__€(tuyen)"/>
      <sheetName val="5.BANG I"/>
      <sheetName val="FD"/>
      <sheetName val="GI"/>
      <sheetName val="EE (3)"/>
      <sheetName val="PAVEMENT"/>
      <sheetName val="TRAFFIC"/>
      <sheetName val="Cd?Nhap"/>
      <sheetName val="[BCNCKT13_S3.xls_VPPN"/>
      <sheetName val="Nhat ky - socai thang 2"/>
      <sheetName val="Sheet7"/>
      <sheetName val="nhat ky so cai thang 1"/>
      <sheetName val="Nhat ky so cai thang3"/>
      <sheetName val="Sheet5"/>
      <sheetName val="4"/>
      <sheetName val="ND"/>
      <sheetName val="Khoi luong"/>
      <sheetName val="DPCT"/>
      <sheetName val="[BCNCKT13_S3.xl۽?Ctgs.3"/>
      <sheetName val="2??�(tuyen)"/>
      <sheetName val="_BCNCKT13_S3.xl۽_Ctgs.3"/>
      <sheetName val="2__�(tuyen)"/>
      <sheetName val="KSTK(17_x005f_x0017_8 Dcuong)"/>
      <sheetName val="KSTK(1778 _x005f_x0004_c5o.g)"/>
      <sheetName val="Tra_ba_x005f_x000E_g"/>
      <sheetName val="_x005f_x0018_N54"/>
      <sheetName val="_x005f_x000C_"/>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CNCKT13_S3.xl??Ctgs.3"/>
      <sheetName val="KKKKKKKK"/>
      <sheetName val="db't(tuyen) ,2)"/>
      <sheetName val="Don gia-cau"/>
      <sheetName val="PTVT _MAU_"/>
      <sheetName val="_BCNCKT13_S3.xl?"/>
      <sheetName val="C47-BH-?9"/>
      <sheetName val="2_x0000__x0000_?(tuyen)"/>
      <sheetName val="Ke toa?_x0001_thuc hien cong trinh"/>
      <sheetName val="ptvt"/>
      <sheetName val="????????"/>
      <sheetName val="gia vat_x005f_x0000_lieu"/>
      <sheetName val="gia 3_x005f_x0000_t lieu"/>
      <sheetName val="2_x005f_x0000__x005f_x0000_(tuyen)"/>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
      <sheetName val="KST[(17_x0017_8 Dcuong)"/>
      <sheetName val="TONG KE DZ 0.4 KV"/>
      <sheetName val="_BCNCKT13_S3.xls_VPPN"/>
      <sheetName val="NHAP DS"/>
      <sheetName val="PTDGAntoanGT"/>
      <sheetName val="Cau - Cong"/>
      <sheetName val="vt"/>
      <sheetName val="_x005f_x000c__x005f_x0000__x005f_x0001__x005f_x0000__x0"/>
      <sheetName val="_x005f_x000c___x005f_x0001_____x005f_x0001_ý"/>
      <sheetName val="_x005f_x000c_?_x005f_x0001_???_x005f_x0001_ý"/>
      <sheetName val="_BCNCKT13_S3.xl_"/>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bang2"/>
      <sheetName val="[BCNCKT13_S3.xl?_x0000_Ctgs.3"/>
      <sheetName val="TLP CAU"/>
      <sheetName val="NEW-PANEL"/>
      <sheetName val="KST_(17_x0017_8 Dcuong)"/>
      <sheetName val="NC"/>
      <sheetName val="NHATKYC"/>
      <sheetName val="To~ghop"/>
      <sheetName val="p2_x0000__x0000_l"/>
      <sheetName val="DTCT-TPhuoc"/>
      <sheetName val="________"/>
      <sheetName val="_BCNCKT13_S3.xl__Ctgs.3"/>
      <sheetName val="C47-BH-_9"/>
      <sheetName val="Ke toa__x0001_thuc hien cong trinh"/>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GiaVL"/>
      <sheetName val="dtct cong"/>
      <sheetName val="j___k___l_"/>
      <sheetName val="n___o___p_"/>
      <sheetName val="r___s___t_"/>
      <sheetName val="v___w___x_"/>
      <sheetName val="z___{___|_"/>
      <sheetName val="~_______"/>
      <sheetName val="_______"/>
      <sheetName val="_______"/>
      <sheetName val="_______"/>
      <sheetName val="_______"/>
      <sheetName val="_______"/>
      <sheetName val="C47-BH-16"/>
      <sheetName val="_x005f_x000C___x005f_x0001___x005f_x0001_ý"/>
      <sheetName val="Ke toaٺ_x005f_x0001_thuc hien cong tr"/>
      <sheetName val="C47-BH-_x005f_x0011_1"/>
      <sheetName val="_x005f_x0010_"/>
      <sheetName val="_x005f_x0001_W"/>
      <sheetName val="_x005f_x0006_"/>
      <sheetName val="Q_x005f_x0008_"/>
      <sheetName val="Chart1"/>
      <sheetName val="Quy hau"/>
      <sheetName val="Uan-ao"/>
      <sheetName val="Xuanhoi"/>
      <sheetName val="Dong thanh"/>
      <sheetName val="_x000c__x0000__x0001__x0000__x0001_ý"/>
      <sheetName val=""/>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refreshError="1"/>
      <sheetData sheetId="107" refreshError="1"/>
      <sheetData sheetId="108"/>
      <sheetData sheetId="109"/>
      <sheetData sheetId="110" refreshError="1"/>
      <sheetData sheetId="111"/>
      <sheetData sheetId="112" refreshError="1"/>
      <sheetData sheetId="113" refreshError="1"/>
      <sheetData sheetId="114"/>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refreshError="1"/>
      <sheetData sheetId="243" refreshError="1"/>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ON"/>
      <sheetName val="CHOP"/>
      <sheetName val="CVC"/>
      <sheetName val="tra-vat-lieu"/>
      <sheetName val="ptdg"/>
      <sheetName val="DTCT-tong 10-4"/>
      <sheetName val="DTCT-tong"/>
      <sheetName val="TH cong"/>
      <sheetName val="DTCT"/>
      <sheetName val="TH cong-tong"/>
      <sheetName val="THCCH"/>
      <sheetName val="CTCCH"/>
      <sheetName val="XL4Poppy"/>
    </sheetNames>
    <sheetDataSet>
      <sheetData sheetId="0"/>
      <sheetData sheetId="1"/>
      <sheetData sheetId="2"/>
      <sheetData sheetId="3"/>
      <sheetData sheetId="4">
        <row r="68">
          <cell r="B68">
            <v>1</v>
          </cell>
          <cell r="C68">
            <v>1242</v>
          </cell>
          <cell r="D68" t="str">
            <v>HG.6310</v>
          </cell>
          <cell r="F68" t="str">
            <v>BT èng cèng M200</v>
          </cell>
          <cell r="G68" t="str">
            <v>m3</v>
          </cell>
          <cell r="I68" t="str">
            <v/>
          </cell>
          <cell r="K68">
            <v>461221.42658845999</v>
          </cell>
          <cell r="L68">
            <v>32728.640000000003</v>
          </cell>
          <cell r="M68">
            <v>10060.424000000001</v>
          </cell>
        </row>
        <row r="69">
          <cell r="B69" t="str">
            <v/>
          </cell>
          <cell r="C69" t="str">
            <v/>
          </cell>
          <cell r="F69" t="str">
            <v>a. VËt liÖu</v>
          </cell>
          <cell r="J69">
            <v>461221.42658845999</v>
          </cell>
        </row>
        <row r="70">
          <cell r="B70" t="str">
            <v/>
          </cell>
          <cell r="C70" t="str">
            <v>m3</v>
          </cell>
          <cell r="E70" t="str">
            <v>vu</v>
          </cell>
          <cell r="F70" t="str">
            <v>V÷a BT M200 ®¸ 1x2 ®é sôt 2-4</v>
          </cell>
          <cell r="G70" t="str">
            <v>m3</v>
          </cell>
          <cell r="H70">
            <v>1.0149999999999999</v>
          </cell>
          <cell r="I70">
            <v>452144.62327619048</v>
          </cell>
          <cell r="J70">
            <v>458926.7926253333</v>
          </cell>
          <cell r="K70">
            <v>458926.7926253333</v>
          </cell>
        </row>
        <row r="71">
          <cell r="B71" t="str">
            <v/>
          </cell>
          <cell r="C71" t="str">
            <v/>
          </cell>
          <cell r="E71" t="str">
            <v>#</v>
          </cell>
          <cell r="F71" t="str">
            <v>VËt liÖu kh¸c</v>
          </cell>
          <cell r="G71" t="str">
            <v>%</v>
          </cell>
          <cell r="H71">
            <v>0.5</v>
          </cell>
          <cell r="I71">
            <v>458926.7926253333</v>
          </cell>
          <cell r="J71">
            <v>2294.6339631266665</v>
          </cell>
          <cell r="K71">
            <v>2294.6339631266665</v>
          </cell>
        </row>
        <row r="72">
          <cell r="B72" t="str">
            <v/>
          </cell>
          <cell r="C72" t="str">
            <v/>
          </cell>
          <cell r="F72" t="str">
            <v>b. Nh©n c«ng</v>
          </cell>
          <cell r="J72">
            <v>32728.640000000003</v>
          </cell>
        </row>
        <row r="73">
          <cell r="B73" t="str">
            <v/>
          </cell>
          <cell r="C73" t="str">
            <v/>
          </cell>
          <cell r="E73" t="str">
            <v>3,5c</v>
          </cell>
          <cell r="F73" t="str">
            <v>Nh©n c«ng bËc 3,5/7</v>
          </cell>
          <cell r="G73" t="str">
            <v xml:space="preserve">C«ng </v>
          </cell>
          <cell r="H73">
            <v>2.2400000000000002</v>
          </cell>
          <cell r="I73">
            <v>14611</v>
          </cell>
          <cell r="J73">
            <v>32728.640000000003</v>
          </cell>
          <cell r="L73">
            <v>32728.640000000003</v>
          </cell>
        </row>
        <row r="74">
          <cell r="B74" t="str">
            <v/>
          </cell>
          <cell r="C74" t="str">
            <v/>
          </cell>
          <cell r="F74" t="str">
            <v>c. M¸y thi c«ng</v>
          </cell>
          <cell r="J74">
            <v>10060.424000000001</v>
          </cell>
        </row>
        <row r="75">
          <cell r="B75" t="str">
            <v/>
          </cell>
          <cell r="C75" t="str">
            <v/>
          </cell>
          <cell r="E75" t="str">
            <v>250l</v>
          </cell>
          <cell r="F75" t="str">
            <v>M¸y trén 250l</v>
          </cell>
          <cell r="G75" t="str">
            <v>Ca</v>
          </cell>
          <cell r="H75">
            <v>9.5000000000000001E-2</v>
          </cell>
          <cell r="I75">
            <v>96272</v>
          </cell>
          <cell r="J75">
            <v>9145.84</v>
          </cell>
          <cell r="M75">
            <v>9145.84</v>
          </cell>
        </row>
        <row r="76">
          <cell r="B76" t="str">
            <v/>
          </cell>
          <cell r="C76" t="str">
            <v/>
          </cell>
          <cell r="E76" t="str">
            <v>m#</v>
          </cell>
          <cell r="F76" t="str">
            <v>M¸y kh¸c</v>
          </cell>
          <cell r="G76" t="str">
            <v>%</v>
          </cell>
          <cell r="H76">
            <v>10</v>
          </cell>
          <cell r="I76">
            <v>9145.84</v>
          </cell>
          <cell r="J76">
            <v>914.58399999999995</v>
          </cell>
          <cell r="M76">
            <v>914.58399999999995</v>
          </cell>
        </row>
        <row r="77">
          <cell r="B77">
            <v>2</v>
          </cell>
          <cell r="C77">
            <v>1242</v>
          </cell>
          <cell r="D77" t="str">
            <v>KQ.6110</v>
          </cell>
          <cell r="F77" t="str">
            <v>VK thÐp ®æ BT èng cèng</v>
          </cell>
          <cell r="G77" t="str">
            <v>100m2</v>
          </cell>
          <cell r="I77" t="str">
            <v/>
          </cell>
          <cell r="K77">
            <v>184424.95258000001</v>
          </cell>
          <cell r="L77">
            <v>487325.43999999994</v>
          </cell>
          <cell r="M77">
            <v>61367.702999999994</v>
          </cell>
        </row>
        <row r="78">
          <cell r="B78" t="str">
            <v/>
          </cell>
          <cell r="C78" t="str">
            <v/>
          </cell>
          <cell r="F78" t="str">
            <v>a. VËt liÖu</v>
          </cell>
          <cell r="J78">
            <v>184424.95258000001</v>
          </cell>
        </row>
        <row r="79">
          <cell r="B79" t="str">
            <v/>
          </cell>
          <cell r="C79" t="str">
            <v/>
          </cell>
          <cell r="E79" t="str">
            <v>t</v>
          </cell>
          <cell r="F79" t="str">
            <v>ThÐp b¶n</v>
          </cell>
          <cell r="G79" t="str">
            <v>kg</v>
          </cell>
          <cell r="H79">
            <v>17.27</v>
          </cell>
          <cell r="I79">
            <v>4612.3043809523806</v>
          </cell>
          <cell r="J79">
            <v>79654.496659047611</v>
          </cell>
          <cell r="K79">
            <v>79654.496659047611</v>
          </cell>
        </row>
        <row r="80">
          <cell r="B80" t="str">
            <v/>
          </cell>
          <cell r="C80" t="str">
            <v/>
          </cell>
          <cell r="E80" t="str">
            <v>th</v>
          </cell>
          <cell r="F80" t="str">
            <v>ThÐp h×nh</v>
          </cell>
          <cell r="G80" t="str">
            <v>kg</v>
          </cell>
          <cell r="H80">
            <v>16.28</v>
          </cell>
          <cell r="I80">
            <v>4612.3043809523806</v>
          </cell>
          <cell r="J80">
            <v>75088.315321904767</v>
          </cell>
          <cell r="K80">
            <v>75088.315321904767</v>
          </cell>
        </row>
        <row r="81">
          <cell r="B81" t="str">
            <v/>
          </cell>
          <cell r="C81" t="str">
            <v/>
          </cell>
          <cell r="E81" t="str">
            <v>q</v>
          </cell>
          <cell r="F81" t="str">
            <v>Que hµn</v>
          </cell>
          <cell r="G81" t="str">
            <v>kg</v>
          </cell>
          <cell r="H81">
            <v>1.9</v>
          </cell>
          <cell r="I81">
            <v>11000</v>
          </cell>
          <cell r="J81">
            <v>20900</v>
          </cell>
          <cell r="K81">
            <v>20900</v>
          </cell>
        </row>
        <row r="82">
          <cell r="B82" t="str">
            <v/>
          </cell>
          <cell r="C82" t="str">
            <v/>
          </cell>
          <cell r="E82" t="str">
            <v>#</v>
          </cell>
          <cell r="F82" t="str">
            <v>VËt liÖu kh¸c</v>
          </cell>
          <cell r="G82" t="str">
            <v>%</v>
          </cell>
          <cell r="H82">
            <v>5</v>
          </cell>
          <cell r="I82">
            <v>175642.81198095239</v>
          </cell>
          <cell r="J82">
            <v>8782.1405990476196</v>
          </cell>
          <cell r="K82">
            <v>8782.1405990476196</v>
          </cell>
        </row>
        <row r="83">
          <cell r="B83" t="str">
            <v/>
          </cell>
          <cell r="C83" t="str">
            <v/>
          </cell>
          <cell r="F83" t="str">
            <v>b. Nh©n c«ng</v>
          </cell>
          <cell r="J83">
            <v>487325.43999999994</v>
          </cell>
        </row>
        <row r="84">
          <cell r="B84" t="str">
            <v/>
          </cell>
          <cell r="C84" t="str">
            <v/>
          </cell>
          <cell r="E84" t="str">
            <v>4c</v>
          </cell>
          <cell r="F84" t="str">
            <v>Nh©n c«ng bËc 4,0/7</v>
          </cell>
          <cell r="G84" t="str">
            <v xml:space="preserve">C«ng </v>
          </cell>
          <cell r="H84">
            <v>31.759999999999998</v>
          </cell>
          <cell r="I84">
            <v>15344</v>
          </cell>
          <cell r="J84">
            <v>487325.43999999994</v>
          </cell>
          <cell r="L84">
            <v>487325.43999999994</v>
          </cell>
        </row>
        <row r="85">
          <cell r="B85" t="str">
            <v/>
          </cell>
          <cell r="C85" t="str">
            <v/>
          </cell>
          <cell r="F85" t="str">
            <v>c. M¸y thi c«ng</v>
          </cell>
          <cell r="J85">
            <v>61367.702999999994</v>
          </cell>
        </row>
        <row r="86">
          <cell r="B86" t="str">
            <v/>
          </cell>
          <cell r="C86" t="str">
            <v/>
          </cell>
          <cell r="E86" t="str">
            <v>h23</v>
          </cell>
          <cell r="F86" t="str">
            <v>M¸y hµn 23KW</v>
          </cell>
          <cell r="G86" t="str">
            <v>Ca</v>
          </cell>
          <cell r="H86">
            <v>0.69</v>
          </cell>
          <cell r="I86">
            <v>77338</v>
          </cell>
          <cell r="J86">
            <v>53363.219999999994</v>
          </cell>
          <cell r="M86">
            <v>53363.219999999994</v>
          </cell>
        </row>
        <row r="87">
          <cell r="B87" t="str">
            <v/>
          </cell>
          <cell r="C87" t="str">
            <v/>
          </cell>
          <cell r="E87" t="str">
            <v>m#</v>
          </cell>
          <cell r="F87" t="str">
            <v>M¸y kh¸c</v>
          </cell>
          <cell r="G87" t="str">
            <v>%</v>
          </cell>
          <cell r="H87">
            <v>15</v>
          </cell>
          <cell r="I87">
            <v>53363.219999999994</v>
          </cell>
          <cell r="J87">
            <v>8004.4829999999993</v>
          </cell>
          <cell r="M87">
            <v>8004.4829999999993</v>
          </cell>
        </row>
        <row r="88">
          <cell r="B88">
            <v>3</v>
          </cell>
          <cell r="C88">
            <v>1242</v>
          </cell>
          <cell r="D88" t="str">
            <v>IB.3611</v>
          </cell>
          <cell r="F88" t="str">
            <v>Cèt thÐp èng cèng d=6mm</v>
          </cell>
          <cell r="G88" t="str">
            <v>TÊn</v>
          </cell>
          <cell r="I88" t="str">
            <v/>
          </cell>
          <cell r="K88">
            <v>4872452.1885714279</v>
          </cell>
          <cell r="L88">
            <v>364880.32</v>
          </cell>
          <cell r="M88">
            <v>15915.6</v>
          </cell>
        </row>
        <row r="89">
          <cell r="B89" t="str">
            <v/>
          </cell>
          <cell r="C89" t="str">
            <v/>
          </cell>
          <cell r="F89" t="str">
            <v>a. VËt liÖu</v>
          </cell>
          <cell r="J89">
            <v>4872452.1885714279</v>
          </cell>
        </row>
        <row r="90">
          <cell r="B90" t="str">
            <v/>
          </cell>
          <cell r="C90" t="str">
            <v/>
          </cell>
          <cell r="E90" t="str">
            <v>d6</v>
          </cell>
          <cell r="F90" t="str">
            <v>ThÐp trßn d=6mm</v>
          </cell>
          <cell r="G90" t="str">
            <v>kg</v>
          </cell>
          <cell r="H90">
            <v>1005</v>
          </cell>
          <cell r="I90">
            <v>4707.542476190476</v>
          </cell>
          <cell r="J90">
            <v>4731080.1885714279</v>
          </cell>
          <cell r="K90">
            <v>4731080.1885714279</v>
          </cell>
        </row>
        <row r="91">
          <cell r="B91" t="str">
            <v/>
          </cell>
          <cell r="C91" t="str">
            <v/>
          </cell>
          <cell r="E91" t="str">
            <v>d</v>
          </cell>
          <cell r="F91" t="str">
            <v xml:space="preserve">D©y thÐp </v>
          </cell>
          <cell r="G91" t="str">
            <v>kg</v>
          </cell>
          <cell r="H91">
            <v>21.42</v>
          </cell>
          <cell r="I91">
            <v>6600</v>
          </cell>
          <cell r="J91">
            <v>141372</v>
          </cell>
          <cell r="K91">
            <v>141372</v>
          </cell>
        </row>
        <row r="92">
          <cell r="B92" t="str">
            <v/>
          </cell>
          <cell r="C92" t="str">
            <v/>
          </cell>
          <cell r="F92" t="str">
            <v>b. Nh©n c«ng</v>
          </cell>
          <cell r="J92">
            <v>364880.32</v>
          </cell>
        </row>
        <row r="93">
          <cell r="B93" t="str">
            <v/>
          </cell>
          <cell r="C93" t="str">
            <v/>
          </cell>
          <cell r="E93" t="str">
            <v>4c</v>
          </cell>
          <cell r="F93" t="str">
            <v>Nh©n c«ng bËc 4,0/7</v>
          </cell>
          <cell r="G93" t="str">
            <v xml:space="preserve">C«ng </v>
          </cell>
          <cell r="H93">
            <v>23.78</v>
          </cell>
          <cell r="I93">
            <v>15344</v>
          </cell>
          <cell r="J93">
            <v>364880.32</v>
          </cell>
          <cell r="L93">
            <v>364880.32</v>
          </cell>
        </row>
        <row r="94">
          <cell r="B94" t="str">
            <v/>
          </cell>
          <cell r="C94" t="str">
            <v/>
          </cell>
          <cell r="F94" t="str">
            <v>c. M¸y thi c«ng</v>
          </cell>
          <cell r="J94">
            <v>15915.6</v>
          </cell>
        </row>
        <row r="95">
          <cell r="B95" t="str">
            <v/>
          </cell>
          <cell r="C95" t="str">
            <v/>
          </cell>
          <cell r="E95" t="str">
            <v>cu</v>
          </cell>
          <cell r="F95" t="str">
            <v>M¸y c¾t uèn cèt thÐp</v>
          </cell>
          <cell r="G95" t="str">
            <v>Ca</v>
          </cell>
          <cell r="H95">
            <v>0.4</v>
          </cell>
          <cell r="I95">
            <v>39789</v>
          </cell>
          <cell r="J95">
            <v>15915.6</v>
          </cell>
          <cell r="M95">
            <v>15915.6</v>
          </cell>
        </row>
        <row r="96">
          <cell r="B96">
            <v>4</v>
          </cell>
          <cell r="C96">
            <v>1242</v>
          </cell>
          <cell r="D96" t="str">
            <v>IB.3611</v>
          </cell>
          <cell r="F96" t="str">
            <v>Cèt thÐp èng cèng d=10mm</v>
          </cell>
          <cell r="G96" t="str">
            <v>TÊn</v>
          </cell>
          <cell r="I96" t="str">
            <v/>
          </cell>
          <cell r="K96">
            <v>4585309.3314285716</v>
          </cell>
          <cell r="L96">
            <v>364880.32</v>
          </cell>
          <cell r="M96">
            <v>15915.6</v>
          </cell>
        </row>
        <row r="97">
          <cell r="B97" t="str">
            <v/>
          </cell>
          <cell r="C97" t="str">
            <v/>
          </cell>
          <cell r="F97" t="str">
            <v>a. VËt liÖu</v>
          </cell>
          <cell r="J97">
            <v>4585309.3314285716</v>
          </cell>
        </row>
        <row r="98">
          <cell r="B98" t="str">
            <v/>
          </cell>
          <cell r="C98" t="str">
            <v/>
          </cell>
          <cell r="E98" t="str">
            <v>d10</v>
          </cell>
          <cell r="F98" t="str">
            <v>ThÐp trßn d=10mm</v>
          </cell>
          <cell r="G98" t="str">
            <v>kg</v>
          </cell>
          <cell r="H98">
            <v>1005</v>
          </cell>
          <cell r="I98">
            <v>4421.8281904761907</v>
          </cell>
          <cell r="J98">
            <v>4443937.3314285716</v>
          </cell>
          <cell r="K98">
            <v>4443937.3314285716</v>
          </cell>
        </row>
        <row r="99">
          <cell r="B99" t="str">
            <v/>
          </cell>
          <cell r="C99" t="str">
            <v/>
          </cell>
          <cell r="E99" t="str">
            <v>d</v>
          </cell>
          <cell r="F99" t="str">
            <v xml:space="preserve">D©y thÐp </v>
          </cell>
          <cell r="G99" t="str">
            <v>kg</v>
          </cell>
          <cell r="H99">
            <v>21.42</v>
          </cell>
          <cell r="I99">
            <v>6600</v>
          </cell>
          <cell r="J99">
            <v>141372</v>
          </cell>
          <cell r="K99">
            <v>141372</v>
          </cell>
        </row>
        <row r="100">
          <cell r="B100" t="str">
            <v/>
          </cell>
          <cell r="C100" t="str">
            <v/>
          </cell>
          <cell r="F100" t="str">
            <v>b. Nh©n c«ng</v>
          </cell>
          <cell r="J100">
            <v>364880.32</v>
          </cell>
        </row>
        <row r="101">
          <cell r="B101" t="str">
            <v/>
          </cell>
          <cell r="C101" t="str">
            <v/>
          </cell>
          <cell r="E101" t="str">
            <v>4c</v>
          </cell>
          <cell r="F101" t="str">
            <v>Nh©n c«ng bËc 4,0/7</v>
          </cell>
          <cell r="G101" t="str">
            <v xml:space="preserve">C«ng </v>
          </cell>
          <cell r="H101">
            <v>23.78</v>
          </cell>
          <cell r="I101">
            <v>15344</v>
          </cell>
          <cell r="J101">
            <v>364880.32</v>
          </cell>
          <cell r="L101">
            <v>364880.32</v>
          </cell>
        </row>
        <row r="102">
          <cell r="B102" t="str">
            <v/>
          </cell>
          <cell r="C102" t="str">
            <v/>
          </cell>
          <cell r="F102" t="str">
            <v>c. M¸y thi c«ng</v>
          </cell>
          <cell r="J102">
            <v>15915.6</v>
          </cell>
        </row>
        <row r="103">
          <cell r="B103" t="str">
            <v/>
          </cell>
          <cell r="C103" t="str">
            <v/>
          </cell>
          <cell r="E103" t="str">
            <v>cu</v>
          </cell>
          <cell r="F103" t="str">
            <v>M¸y c¾t uèn cèt thÐp</v>
          </cell>
          <cell r="G103" t="str">
            <v>Ca</v>
          </cell>
          <cell r="H103">
            <v>0.4</v>
          </cell>
          <cell r="I103">
            <v>39789</v>
          </cell>
          <cell r="J103">
            <v>15915.6</v>
          </cell>
          <cell r="M103">
            <v>15915.6</v>
          </cell>
        </row>
        <row r="104">
          <cell r="B104">
            <v>5</v>
          </cell>
          <cell r="C104">
            <v>1242</v>
          </cell>
          <cell r="D104" t="str">
            <v>IB.3621</v>
          </cell>
          <cell r="F104" t="str">
            <v>Cèt thÐp èng cèng d=12mm</v>
          </cell>
          <cell r="G104" t="str">
            <v>TÊn</v>
          </cell>
          <cell r="I104" t="str">
            <v/>
          </cell>
          <cell r="K104">
            <v>4660441.3257142855</v>
          </cell>
          <cell r="L104">
            <v>209752.48</v>
          </cell>
          <cell r="M104">
            <v>189759.16200000001</v>
          </cell>
        </row>
        <row r="105">
          <cell r="B105" t="str">
            <v/>
          </cell>
          <cell r="C105" t="str">
            <v/>
          </cell>
          <cell r="F105" t="str">
            <v>a. VËt liÖu</v>
          </cell>
          <cell r="J105">
            <v>4660441.3257142855</v>
          </cell>
        </row>
        <row r="106">
          <cell r="B106" t="str">
            <v/>
          </cell>
          <cell r="C106" t="str">
            <v/>
          </cell>
          <cell r="E106" t="str">
            <v>d12</v>
          </cell>
          <cell r="F106" t="str">
            <v>ThÐp trßn d=12mm</v>
          </cell>
          <cell r="G106" t="str">
            <v>kg</v>
          </cell>
          <cell r="H106">
            <v>1020</v>
          </cell>
          <cell r="I106">
            <v>4374.209142857143</v>
          </cell>
          <cell r="J106">
            <v>4461693.3257142855</v>
          </cell>
          <cell r="K106">
            <v>4461693.3257142855</v>
          </cell>
        </row>
        <row r="107">
          <cell r="B107" t="str">
            <v/>
          </cell>
          <cell r="C107" t="str">
            <v/>
          </cell>
          <cell r="E107" t="str">
            <v>d</v>
          </cell>
          <cell r="F107" t="str">
            <v xml:space="preserve">D©y thÐp </v>
          </cell>
          <cell r="G107" t="str">
            <v>kg</v>
          </cell>
          <cell r="H107">
            <v>14.28</v>
          </cell>
          <cell r="I107">
            <v>6600</v>
          </cell>
          <cell r="J107">
            <v>94248</v>
          </cell>
          <cell r="K107">
            <v>94248</v>
          </cell>
        </row>
        <row r="108">
          <cell r="B108" t="str">
            <v/>
          </cell>
          <cell r="C108" t="str">
            <v/>
          </cell>
          <cell r="E108" t="str">
            <v>q</v>
          </cell>
          <cell r="F108" t="str">
            <v>Que hµn</v>
          </cell>
          <cell r="G108" t="str">
            <v>kg</v>
          </cell>
          <cell r="H108">
            <v>9.5</v>
          </cell>
          <cell r="I108">
            <v>11000</v>
          </cell>
          <cell r="J108">
            <v>104500</v>
          </cell>
          <cell r="K108">
            <v>104500</v>
          </cell>
        </row>
        <row r="109">
          <cell r="B109" t="str">
            <v/>
          </cell>
          <cell r="C109" t="str">
            <v/>
          </cell>
          <cell r="F109" t="str">
            <v>b. Nh©n c«ng</v>
          </cell>
          <cell r="J109">
            <v>209752.48</v>
          </cell>
        </row>
        <row r="110">
          <cell r="B110" t="str">
            <v/>
          </cell>
          <cell r="C110" t="str">
            <v/>
          </cell>
          <cell r="E110" t="str">
            <v>4c</v>
          </cell>
          <cell r="F110" t="str">
            <v>Nh©n c«ng bËc 4,0/7</v>
          </cell>
          <cell r="G110" t="str">
            <v xml:space="preserve">C«ng </v>
          </cell>
          <cell r="H110">
            <v>13.67</v>
          </cell>
          <cell r="I110">
            <v>15344</v>
          </cell>
          <cell r="J110">
            <v>209752.48</v>
          </cell>
          <cell r="L110">
            <v>209752.48</v>
          </cell>
        </row>
        <row r="111">
          <cell r="B111" t="str">
            <v/>
          </cell>
          <cell r="C111" t="str">
            <v/>
          </cell>
          <cell r="F111" t="str">
            <v>c. M¸y thi c«ng</v>
          </cell>
          <cell r="J111">
            <v>189759.16200000001</v>
          </cell>
        </row>
        <row r="112">
          <cell r="B112" t="str">
            <v/>
          </cell>
          <cell r="C112" t="str">
            <v/>
          </cell>
          <cell r="E112" t="str">
            <v>h23</v>
          </cell>
          <cell r="F112" t="str">
            <v>M¸y hµn 23KW</v>
          </cell>
          <cell r="G112" t="str">
            <v>Ca</v>
          </cell>
          <cell r="H112">
            <v>2.2890000000000001</v>
          </cell>
          <cell r="I112">
            <v>77338</v>
          </cell>
          <cell r="J112">
            <v>177026.682</v>
          </cell>
          <cell r="M112">
            <v>177026.682</v>
          </cell>
        </row>
        <row r="113">
          <cell r="B113" t="str">
            <v/>
          </cell>
          <cell r="C113" t="str">
            <v/>
          </cell>
          <cell r="E113" t="str">
            <v>cu</v>
          </cell>
          <cell r="F113" t="str">
            <v>M¸y c¾t uèn cèt thÐp</v>
          </cell>
          <cell r="G113" t="str">
            <v>Ca</v>
          </cell>
          <cell r="H113">
            <v>0.32</v>
          </cell>
          <cell r="I113">
            <v>39789</v>
          </cell>
          <cell r="J113">
            <v>12732.48</v>
          </cell>
          <cell r="M113">
            <v>12732.48</v>
          </cell>
        </row>
        <row r="114">
          <cell r="B114">
            <v>6</v>
          </cell>
          <cell r="C114">
            <v>1242</v>
          </cell>
          <cell r="D114" t="str">
            <v>UD.3430</v>
          </cell>
          <cell r="F114" t="str">
            <v>QuÐt nhùa vµ mèi nèi èng cèng d=125</v>
          </cell>
          <cell r="G114" t="str">
            <v>1èng</v>
          </cell>
          <cell r="I114" t="str">
            <v/>
          </cell>
          <cell r="K114">
            <v>83667.361417142849</v>
          </cell>
          <cell r="L114">
            <v>11250.470000000001</v>
          </cell>
          <cell r="M114">
            <v>0</v>
          </cell>
        </row>
        <row r="115">
          <cell r="B115" t="str">
            <v/>
          </cell>
          <cell r="C115" t="str">
            <v/>
          </cell>
          <cell r="F115" t="str">
            <v>a. VËt liÖu</v>
          </cell>
          <cell r="J115">
            <v>83667.361417142849</v>
          </cell>
        </row>
        <row r="116">
          <cell r="B116" t="str">
            <v/>
          </cell>
          <cell r="C116" t="str">
            <v/>
          </cell>
          <cell r="E116" t="str">
            <v>n</v>
          </cell>
          <cell r="F116" t="str">
            <v>Nhùa ®­êng</v>
          </cell>
          <cell r="G116" t="str">
            <v>kg</v>
          </cell>
          <cell r="H116">
            <v>18.96</v>
          </cell>
          <cell r="I116">
            <v>3428.1836190476188</v>
          </cell>
          <cell r="J116">
            <v>64998.361417142856</v>
          </cell>
          <cell r="K116">
            <v>64998.361417142856</v>
          </cell>
        </row>
        <row r="117">
          <cell r="B117" t="str">
            <v/>
          </cell>
          <cell r="C117" t="str">
            <v/>
          </cell>
          <cell r="E117" t="str">
            <v>gid</v>
          </cell>
          <cell r="F117" t="str">
            <v>GiÊy dÇu</v>
          </cell>
          <cell r="G117" t="str">
            <v>m2</v>
          </cell>
          <cell r="H117">
            <v>1.75</v>
          </cell>
          <cell r="I117">
            <v>7350</v>
          </cell>
          <cell r="J117">
            <v>12862.5</v>
          </cell>
          <cell r="K117">
            <v>12862.5</v>
          </cell>
        </row>
        <row r="118">
          <cell r="B118" t="str">
            <v/>
          </cell>
          <cell r="C118" t="str">
            <v/>
          </cell>
          <cell r="E118" t="str">
            <v>®ay</v>
          </cell>
          <cell r="F118" t="str">
            <v>§ay</v>
          </cell>
          <cell r="G118" t="str">
            <v>kg</v>
          </cell>
          <cell r="H118">
            <v>0.79</v>
          </cell>
          <cell r="I118">
            <v>7350</v>
          </cell>
          <cell r="J118">
            <v>5806.5</v>
          </cell>
          <cell r="K118">
            <v>5806.5</v>
          </cell>
        </row>
        <row r="119">
          <cell r="B119" t="str">
            <v/>
          </cell>
          <cell r="C119" t="str">
            <v/>
          </cell>
          <cell r="F119" t="str">
            <v>b. Nh©n c«ng</v>
          </cell>
          <cell r="J119">
            <v>11250.470000000001</v>
          </cell>
        </row>
        <row r="120">
          <cell r="B120" t="str">
            <v/>
          </cell>
          <cell r="C120" t="str">
            <v/>
          </cell>
          <cell r="E120" t="str">
            <v>3,5c</v>
          </cell>
          <cell r="F120" t="str">
            <v>Nh©n c«ng bËc 3,5/7</v>
          </cell>
          <cell r="G120" t="str">
            <v xml:space="preserve">C«ng </v>
          </cell>
          <cell r="H120">
            <v>0.77</v>
          </cell>
          <cell r="I120">
            <v>14611</v>
          </cell>
          <cell r="J120">
            <v>11250.470000000001</v>
          </cell>
          <cell r="L120">
            <v>11250.470000000001</v>
          </cell>
        </row>
        <row r="121">
          <cell r="B121">
            <v>7</v>
          </cell>
          <cell r="C121">
            <v>1242</v>
          </cell>
          <cell r="D121" t="str">
            <v>UD.3420</v>
          </cell>
          <cell r="F121" t="str">
            <v>QuÐt nhùa vµ mèi nèi èng cèng d=100</v>
          </cell>
          <cell r="G121" t="str">
            <v>1èng</v>
          </cell>
          <cell r="I121" t="str">
            <v/>
          </cell>
          <cell r="K121">
            <v>68209.282422857141</v>
          </cell>
          <cell r="L121">
            <v>7889.9400000000005</v>
          </cell>
          <cell r="M121">
            <v>0</v>
          </cell>
        </row>
        <row r="122">
          <cell r="B122" t="str">
            <v/>
          </cell>
          <cell r="C122" t="str">
            <v/>
          </cell>
          <cell r="F122" t="str">
            <v>a. VËt liÖu</v>
          </cell>
          <cell r="J122">
            <v>68209.282422857141</v>
          </cell>
        </row>
        <row r="123">
          <cell r="B123" t="str">
            <v/>
          </cell>
          <cell r="C123" t="str">
            <v/>
          </cell>
          <cell r="E123" t="str">
            <v>n</v>
          </cell>
          <cell r="F123" t="str">
            <v>Nhùa ®­êng</v>
          </cell>
          <cell r="G123" t="str">
            <v>kg</v>
          </cell>
          <cell r="H123">
            <v>15.48</v>
          </cell>
          <cell r="I123">
            <v>3428.1836190476188</v>
          </cell>
          <cell r="J123">
            <v>53068.282422857141</v>
          </cell>
          <cell r="K123">
            <v>53068.282422857141</v>
          </cell>
        </row>
        <row r="124">
          <cell r="B124" t="str">
            <v/>
          </cell>
          <cell r="C124" t="str">
            <v/>
          </cell>
          <cell r="E124" t="str">
            <v>gid</v>
          </cell>
          <cell r="F124" t="str">
            <v>GiÊy dÇu</v>
          </cell>
          <cell r="G124" t="str">
            <v>m2</v>
          </cell>
          <cell r="H124">
            <v>1.44</v>
          </cell>
          <cell r="I124">
            <v>7350</v>
          </cell>
          <cell r="J124">
            <v>10584</v>
          </cell>
          <cell r="K124">
            <v>10584</v>
          </cell>
        </row>
        <row r="125">
          <cell r="B125" t="str">
            <v/>
          </cell>
          <cell r="C125" t="str">
            <v/>
          </cell>
          <cell r="E125" t="str">
            <v>®ay</v>
          </cell>
          <cell r="F125" t="str">
            <v>§ay</v>
          </cell>
          <cell r="G125" t="str">
            <v>kg</v>
          </cell>
          <cell r="H125">
            <v>0.62</v>
          </cell>
          <cell r="I125">
            <v>7350</v>
          </cell>
          <cell r="J125">
            <v>4557</v>
          </cell>
          <cell r="K125">
            <v>4557</v>
          </cell>
        </row>
        <row r="126">
          <cell r="B126" t="str">
            <v/>
          </cell>
          <cell r="C126" t="str">
            <v/>
          </cell>
          <cell r="F126" t="str">
            <v>b. Nh©n c«ng</v>
          </cell>
          <cell r="J126">
            <v>7889.9400000000005</v>
          </cell>
        </row>
        <row r="127">
          <cell r="B127" t="str">
            <v/>
          </cell>
          <cell r="C127" t="str">
            <v/>
          </cell>
          <cell r="E127" t="str">
            <v>3,5c</v>
          </cell>
          <cell r="F127" t="str">
            <v>Nh©n c«ng bËc 3,5/7</v>
          </cell>
          <cell r="G127" t="str">
            <v xml:space="preserve">C«ng </v>
          </cell>
          <cell r="H127">
            <v>0.54</v>
          </cell>
          <cell r="I127">
            <v>14611</v>
          </cell>
          <cell r="J127">
            <v>7889.9400000000005</v>
          </cell>
          <cell r="L127">
            <v>7889.9400000000005</v>
          </cell>
        </row>
        <row r="128">
          <cell r="B128">
            <v>8</v>
          </cell>
          <cell r="C128">
            <v>29</v>
          </cell>
          <cell r="D128" t="str">
            <v>XR.6312</v>
          </cell>
          <cell r="F128" t="str">
            <v xml:space="preserve">§Êt sÐt dµy 15cm bäc trªn th©n cèng </v>
          </cell>
          <cell r="G128" t="str">
            <v>m3</v>
          </cell>
          <cell r="I128" t="str">
            <v/>
          </cell>
          <cell r="K128">
            <v>11000</v>
          </cell>
          <cell r="L128">
            <v>17533.2</v>
          </cell>
          <cell r="M128">
            <v>0</v>
          </cell>
        </row>
        <row r="129">
          <cell r="B129" t="str">
            <v/>
          </cell>
          <cell r="C129" t="str">
            <v/>
          </cell>
          <cell r="F129" t="str">
            <v>a. VËt liÖu</v>
          </cell>
          <cell r="J129">
            <v>11000</v>
          </cell>
        </row>
        <row r="130">
          <cell r="B130" t="str">
            <v/>
          </cell>
          <cell r="C130" t="str">
            <v/>
          </cell>
          <cell r="E130" t="str">
            <v>ds</v>
          </cell>
          <cell r="F130" t="str">
            <v>§Êt sÐt dÎo</v>
          </cell>
          <cell r="G130" t="str">
            <v>m3</v>
          </cell>
          <cell r="H130">
            <v>1.1000000000000001</v>
          </cell>
          <cell r="I130">
            <v>10000</v>
          </cell>
          <cell r="J130">
            <v>11000</v>
          </cell>
          <cell r="K130">
            <v>11000</v>
          </cell>
        </row>
        <row r="131">
          <cell r="B131" t="str">
            <v/>
          </cell>
          <cell r="C131" t="str">
            <v/>
          </cell>
          <cell r="F131" t="str">
            <v>b. Nh©n c«ng</v>
          </cell>
          <cell r="J131">
            <v>17533.2</v>
          </cell>
        </row>
        <row r="132">
          <cell r="B132" t="str">
            <v/>
          </cell>
          <cell r="C132" t="str">
            <v/>
          </cell>
          <cell r="E132" t="str">
            <v>3,5c</v>
          </cell>
          <cell r="F132" t="str">
            <v>Nh©n c«ng bËc 3,5/7</v>
          </cell>
          <cell r="G132" t="str">
            <v xml:space="preserve">C«ng </v>
          </cell>
          <cell r="H132">
            <v>1.2</v>
          </cell>
          <cell r="I132">
            <v>14611</v>
          </cell>
          <cell r="J132">
            <v>17533.2</v>
          </cell>
          <cell r="L132">
            <v>17533.2</v>
          </cell>
        </row>
        <row r="133">
          <cell r="B133">
            <v>9</v>
          </cell>
          <cell r="C133">
            <v>1242</v>
          </cell>
          <cell r="D133" t="str">
            <v>BB.1411</v>
          </cell>
          <cell r="F133" t="str">
            <v>§¾p c¸t h¹t th« K95 th©n cèng</v>
          </cell>
          <cell r="G133" t="str">
            <v>m3</v>
          </cell>
          <cell r="I133" t="str">
            <v/>
          </cell>
          <cell r="K133">
            <v>107535.07487999999</v>
          </cell>
          <cell r="L133">
            <v>7549.3600000000006</v>
          </cell>
          <cell r="M133">
            <v>0</v>
          </cell>
        </row>
        <row r="134">
          <cell r="B134" t="str">
            <v/>
          </cell>
          <cell r="C134" t="str">
            <v/>
          </cell>
          <cell r="F134" t="str">
            <v>a. VËt liÖu</v>
          </cell>
          <cell r="J134">
            <v>107535.07487999999</v>
          </cell>
        </row>
        <row r="135">
          <cell r="B135" t="str">
            <v/>
          </cell>
          <cell r="C135" t="str">
            <v/>
          </cell>
          <cell r="E135" t="str">
            <v>c</v>
          </cell>
          <cell r="F135" t="str">
            <v>C¸t vµng</v>
          </cell>
          <cell r="G135" t="str">
            <v>m3</v>
          </cell>
          <cell r="H135">
            <v>1.22</v>
          </cell>
          <cell r="I135">
            <v>86415.199999999983</v>
          </cell>
          <cell r="J135">
            <v>105426.54399999998</v>
          </cell>
          <cell r="K135">
            <v>105426.54399999998</v>
          </cell>
        </row>
        <row r="136">
          <cell r="B136" t="str">
            <v/>
          </cell>
          <cell r="C136" t="str">
            <v/>
          </cell>
          <cell r="E136" t="str">
            <v>#</v>
          </cell>
          <cell r="F136" t="str">
            <v>VËt liÖu kh¸c</v>
          </cell>
          <cell r="G136" t="str">
            <v>%</v>
          </cell>
          <cell r="H136">
            <v>2</v>
          </cell>
          <cell r="I136">
            <v>105426.54399999998</v>
          </cell>
          <cell r="J136">
            <v>2108.5308799999998</v>
          </cell>
          <cell r="K136">
            <v>2108.5308799999998</v>
          </cell>
        </row>
        <row r="137">
          <cell r="B137" t="str">
            <v/>
          </cell>
          <cell r="C137" t="str">
            <v/>
          </cell>
          <cell r="F137" t="str">
            <v>b. Nh©n c«ng</v>
          </cell>
          <cell r="J137">
            <v>7549.3600000000006</v>
          </cell>
        </row>
        <row r="138">
          <cell r="B138" t="str">
            <v/>
          </cell>
          <cell r="C138" t="str">
            <v/>
          </cell>
          <cell r="E138" t="str">
            <v>2,7c</v>
          </cell>
          <cell r="F138" t="str">
            <v>Nh©n c«ng bËc 2,7/7</v>
          </cell>
          <cell r="G138" t="str">
            <v xml:space="preserve">C«ng </v>
          </cell>
          <cell r="H138">
            <v>0.56000000000000005</v>
          </cell>
          <cell r="I138">
            <v>13481</v>
          </cell>
          <cell r="J138">
            <v>7549.3600000000006</v>
          </cell>
          <cell r="L138">
            <v>7549.3600000000006</v>
          </cell>
        </row>
        <row r="139">
          <cell r="B139">
            <v>10</v>
          </cell>
          <cell r="C139">
            <v>1242</v>
          </cell>
          <cell r="D139" t="str">
            <v>BA.1324</v>
          </cell>
          <cell r="F139" t="str">
            <v>§µo ®Êt cÊp 4 thñ c«ng</v>
          </cell>
          <cell r="G139" t="str">
            <v>m3</v>
          </cell>
          <cell r="I139" t="str">
            <v/>
          </cell>
          <cell r="K139">
            <v>0</v>
          </cell>
          <cell r="L139">
            <v>26962</v>
          </cell>
          <cell r="M139">
            <v>0</v>
          </cell>
        </row>
        <row r="140">
          <cell r="B140" t="str">
            <v/>
          </cell>
          <cell r="C140" t="str">
            <v/>
          </cell>
          <cell r="F140" t="str">
            <v>b. Nh©n c«ng</v>
          </cell>
          <cell r="J140">
            <v>26962</v>
          </cell>
        </row>
        <row r="141">
          <cell r="B141" t="str">
            <v/>
          </cell>
          <cell r="C141" t="str">
            <v/>
          </cell>
          <cell r="E141" t="str">
            <v>2,7c</v>
          </cell>
          <cell r="F141" t="str">
            <v>Nh©n c«ng bËc 2,7/7</v>
          </cell>
          <cell r="G141" t="str">
            <v xml:space="preserve">C«ng </v>
          </cell>
          <cell r="H141">
            <v>2</v>
          </cell>
          <cell r="I141">
            <v>13481</v>
          </cell>
          <cell r="J141">
            <v>26962</v>
          </cell>
          <cell r="L141">
            <v>26962</v>
          </cell>
        </row>
        <row r="142">
          <cell r="B142">
            <v>11</v>
          </cell>
          <cell r="C142">
            <v>1242</v>
          </cell>
          <cell r="D142" t="str">
            <v>BA.1383</v>
          </cell>
          <cell r="F142" t="str">
            <v>§µo ®Êt cÊp 3 b»ng thñ c«ng</v>
          </cell>
          <cell r="G142" t="str">
            <v>m3</v>
          </cell>
          <cell r="I142" t="str">
            <v/>
          </cell>
          <cell r="K142">
            <v>0</v>
          </cell>
          <cell r="L142">
            <v>15637.96</v>
          </cell>
          <cell r="M142">
            <v>0</v>
          </cell>
        </row>
        <row r="143">
          <cell r="B143" t="str">
            <v/>
          </cell>
          <cell r="C143" t="str">
            <v/>
          </cell>
          <cell r="F143" t="str">
            <v>b. Nh©n c«ng</v>
          </cell>
          <cell r="J143">
            <v>15637.96</v>
          </cell>
        </row>
        <row r="144">
          <cell r="B144" t="str">
            <v/>
          </cell>
          <cell r="C144" t="str">
            <v/>
          </cell>
          <cell r="E144" t="str">
            <v>2,7c</v>
          </cell>
          <cell r="F144" t="str">
            <v>Nh©n c«ng bËc 2,7/7</v>
          </cell>
          <cell r="G144" t="str">
            <v xml:space="preserve">C«ng </v>
          </cell>
          <cell r="H144">
            <v>1.1599999999999999</v>
          </cell>
          <cell r="I144">
            <v>13481</v>
          </cell>
          <cell r="J144">
            <v>15637.96</v>
          </cell>
          <cell r="L144">
            <v>15637.96</v>
          </cell>
        </row>
        <row r="145">
          <cell r="B145">
            <v>12</v>
          </cell>
          <cell r="C145">
            <v>1242</v>
          </cell>
          <cell r="D145" t="str">
            <v>BE1113</v>
          </cell>
          <cell r="F145" t="str">
            <v>§µo ®Êt mãng cÊp 3 b»ng m¸y</v>
          </cell>
          <cell r="G145" t="str">
            <v>100m3</v>
          </cell>
          <cell r="I145" t="str">
            <v/>
          </cell>
          <cell r="K145">
            <v>0</v>
          </cell>
          <cell r="L145">
            <v>44132.04</v>
          </cell>
          <cell r="M145">
            <v>580205.58000000007</v>
          </cell>
        </row>
        <row r="146">
          <cell r="B146" t="str">
            <v/>
          </cell>
          <cell r="C146" t="str">
            <v/>
          </cell>
          <cell r="F146" t="str">
            <v>b. Nh©n c«ng</v>
          </cell>
          <cell r="J146">
            <v>44132.04</v>
          </cell>
        </row>
        <row r="147">
          <cell r="B147" t="str">
            <v/>
          </cell>
          <cell r="C147" t="str">
            <v/>
          </cell>
          <cell r="E147">
            <v>3</v>
          </cell>
          <cell r="F147" t="str">
            <v>Nh©n c«ng bËc 3,0/7</v>
          </cell>
          <cell r="G147" t="str">
            <v xml:space="preserve">C«ng </v>
          </cell>
          <cell r="H147">
            <v>3.18</v>
          </cell>
          <cell r="I147">
            <v>13878</v>
          </cell>
          <cell r="J147">
            <v>44132.04</v>
          </cell>
          <cell r="L147">
            <v>44132.04</v>
          </cell>
        </row>
        <row r="148">
          <cell r="B148" t="str">
            <v/>
          </cell>
          <cell r="C148" t="str">
            <v/>
          </cell>
          <cell r="F148" t="str">
            <v>c. M¸y thi c«ng</v>
          </cell>
          <cell r="J148">
            <v>580205.58000000007</v>
          </cell>
        </row>
        <row r="149">
          <cell r="B149" t="str">
            <v/>
          </cell>
          <cell r="C149" t="str">
            <v/>
          </cell>
          <cell r="E149" t="str">
            <v>md&lt;=1,25</v>
          </cell>
          <cell r="F149" t="str">
            <v>M¸y ®µo &lt;=1,25m3</v>
          </cell>
          <cell r="G149" t="str">
            <v>Ca</v>
          </cell>
          <cell r="H149">
            <v>0.44400000000000001</v>
          </cell>
          <cell r="I149">
            <v>1238930</v>
          </cell>
          <cell r="J149">
            <v>550084.92000000004</v>
          </cell>
          <cell r="M149">
            <v>550084.92000000004</v>
          </cell>
        </row>
        <row r="150">
          <cell r="B150" t="str">
            <v/>
          </cell>
          <cell r="C150" t="str">
            <v/>
          </cell>
          <cell r="E150" t="str">
            <v>mu110</v>
          </cell>
          <cell r="F150" t="str">
            <v>M¸y ñi 110cv</v>
          </cell>
          <cell r="G150" t="str">
            <v>Ca</v>
          </cell>
          <cell r="H150">
            <v>4.4999999999999998E-2</v>
          </cell>
          <cell r="I150">
            <v>669348</v>
          </cell>
          <cell r="J150">
            <v>30120.66</v>
          </cell>
          <cell r="M150">
            <v>30120.66</v>
          </cell>
        </row>
        <row r="151">
          <cell r="B151">
            <v>13</v>
          </cell>
          <cell r="C151">
            <v>1242</v>
          </cell>
          <cell r="D151" t="str">
            <v>BL.1214</v>
          </cell>
          <cell r="F151" t="str">
            <v>§µo ®¸ b»ng m¸y</v>
          </cell>
          <cell r="G151" t="str">
            <v>100m3</v>
          </cell>
          <cell r="I151" t="str">
            <v/>
          </cell>
          <cell r="K151">
            <v>1324664.25</v>
          </cell>
          <cell r="L151">
            <v>321442</v>
          </cell>
          <cell r="M151">
            <v>251835.29880000002</v>
          </cell>
        </row>
        <row r="152">
          <cell r="B152" t="str">
            <v/>
          </cell>
          <cell r="C152" t="str">
            <v/>
          </cell>
          <cell r="F152" t="str">
            <v>a. VËt liÖu</v>
          </cell>
        </row>
        <row r="153">
          <cell r="B153" t="str">
            <v/>
          </cell>
          <cell r="C153" t="str">
            <v/>
          </cell>
          <cell r="F153" t="str">
            <v>Thuèc næ Am«nÝt</v>
          </cell>
          <cell r="G153" t="str">
            <v>kg</v>
          </cell>
          <cell r="H153">
            <v>53</v>
          </cell>
          <cell r="I153">
            <v>20641</v>
          </cell>
          <cell r="K153">
            <v>1093973</v>
          </cell>
        </row>
        <row r="154">
          <cell r="B154" t="str">
            <v/>
          </cell>
          <cell r="C154" t="str">
            <v/>
          </cell>
          <cell r="F154" t="str">
            <v>KÝp næ</v>
          </cell>
          <cell r="G154" t="str">
            <v>c¸i</v>
          </cell>
          <cell r="H154">
            <v>20</v>
          </cell>
          <cell r="I154">
            <v>2015</v>
          </cell>
          <cell r="K154">
            <v>40300</v>
          </cell>
        </row>
        <row r="155">
          <cell r="B155" t="str">
            <v/>
          </cell>
          <cell r="C155" t="str">
            <v/>
          </cell>
          <cell r="F155" t="str">
            <v>D©y næ</v>
          </cell>
          <cell r="G155" t="str">
            <v>m</v>
          </cell>
          <cell r="H155">
            <v>20</v>
          </cell>
          <cell r="I155">
            <v>5733</v>
          </cell>
          <cell r="K155">
            <v>114660</v>
          </cell>
        </row>
        <row r="156">
          <cell r="B156" t="str">
            <v/>
          </cell>
          <cell r="C156" t="str">
            <v/>
          </cell>
          <cell r="F156" t="str">
            <v>D©y ch¸y chËm</v>
          </cell>
          <cell r="G156" t="str">
            <v>m</v>
          </cell>
          <cell r="H156">
            <v>5</v>
          </cell>
          <cell r="I156">
            <v>1662</v>
          </cell>
          <cell r="K156">
            <v>8310</v>
          </cell>
        </row>
        <row r="157">
          <cell r="B157" t="str">
            <v/>
          </cell>
          <cell r="C157" t="str">
            <v/>
          </cell>
          <cell r="F157" t="str">
            <v>D©y ®iÖn</v>
          </cell>
          <cell r="G157" t="str">
            <v>m</v>
          </cell>
          <cell r="H157">
            <v>26</v>
          </cell>
          <cell r="I157">
            <v>167</v>
          </cell>
          <cell r="K157">
            <v>4342</v>
          </cell>
        </row>
        <row r="158">
          <cell r="B158" t="str">
            <v/>
          </cell>
          <cell r="C158" t="str">
            <v/>
          </cell>
          <cell r="E158" t="str">
            <v>#</v>
          </cell>
          <cell r="F158" t="str">
            <v>VËt liÖu kh¸c</v>
          </cell>
          <cell r="G158" t="str">
            <v>%</v>
          </cell>
          <cell r="H158">
            <v>5</v>
          </cell>
          <cell r="I158">
            <v>1261585</v>
          </cell>
          <cell r="K158">
            <v>63079.25</v>
          </cell>
        </row>
        <row r="159">
          <cell r="B159" t="str">
            <v/>
          </cell>
          <cell r="C159" t="str">
            <v/>
          </cell>
          <cell r="F159" t="str">
            <v>b. Nh©n c«ng</v>
          </cell>
        </row>
        <row r="160">
          <cell r="B160" t="str">
            <v/>
          </cell>
          <cell r="C160" t="str">
            <v/>
          </cell>
          <cell r="E160">
            <v>3.5</v>
          </cell>
          <cell r="F160" t="str">
            <v>Nh©n c«ng bËc 3,5/7</v>
          </cell>
          <cell r="G160" t="str">
            <v xml:space="preserve">C«ng </v>
          </cell>
          <cell r="H160">
            <v>22</v>
          </cell>
          <cell r="I160">
            <v>14611</v>
          </cell>
          <cell r="L160">
            <v>321442</v>
          </cell>
        </row>
        <row r="161">
          <cell r="B161" t="str">
            <v/>
          </cell>
          <cell r="C161" t="str">
            <v/>
          </cell>
          <cell r="F161" t="str">
            <v>c. M¸y thi c«ng</v>
          </cell>
        </row>
        <row r="162">
          <cell r="B162" t="str">
            <v/>
          </cell>
          <cell r="C162" t="str">
            <v/>
          </cell>
          <cell r="F162" t="str">
            <v>M¸y khoan xoay ®Ëp F65</v>
          </cell>
          <cell r="G162" t="str">
            <v>Ca</v>
          </cell>
          <cell r="H162">
            <v>0.7</v>
          </cell>
          <cell r="I162">
            <v>230707</v>
          </cell>
          <cell r="M162">
            <v>161494.9</v>
          </cell>
        </row>
        <row r="163">
          <cell r="B163" t="str">
            <v/>
          </cell>
          <cell r="C163" t="str">
            <v/>
          </cell>
          <cell r="F163" t="str">
            <v>M¸y nÐn khÝ 17m3/h</v>
          </cell>
          <cell r="G163" t="str">
            <v>Ca</v>
          </cell>
          <cell r="H163">
            <v>0.7</v>
          </cell>
          <cell r="I163">
            <v>36644</v>
          </cell>
          <cell r="M163">
            <v>25650.799999999999</v>
          </cell>
        </row>
        <row r="164">
          <cell r="B164" t="str">
            <v/>
          </cell>
          <cell r="C164" t="str">
            <v/>
          </cell>
          <cell r="F164" t="str">
            <v>M¸y khoan cÇm tay F42</v>
          </cell>
          <cell r="G164" t="str">
            <v>Ca</v>
          </cell>
          <cell r="H164">
            <v>1</v>
          </cell>
          <cell r="I164">
            <v>35357</v>
          </cell>
          <cell r="M164">
            <v>35357</v>
          </cell>
        </row>
        <row r="165">
          <cell r="B165" t="str">
            <v/>
          </cell>
          <cell r="C165" t="str">
            <v/>
          </cell>
          <cell r="F165" t="str">
            <v>M¸y ñi 140cv</v>
          </cell>
          <cell r="G165" t="str">
            <v>Ca</v>
          </cell>
          <cell r="H165">
            <v>0.02</v>
          </cell>
          <cell r="I165">
            <v>865868</v>
          </cell>
          <cell r="M165">
            <v>17317.36</v>
          </cell>
        </row>
        <row r="166">
          <cell r="B166" t="str">
            <v/>
          </cell>
          <cell r="C166" t="str">
            <v/>
          </cell>
          <cell r="E166" t="str">
            <v>nk</v>
          </cell>
          <cell r="F166" t="str">
            <v>M¸y nÐn khÝ 10m3/h</v>
          </cell>
          <cell r="G166" t="str">
            <v>Ca</v>
          </cell>
          <cell r="H166">
            <v>0.33</v>
          </cell>
          <cell r="I166">
            <v>28854</v>
          </cell>
          <cell r="M166">
            <v>9521.82</v>
          </cell>
        </row>
        <row r="167">
          <cell r="B167" t="str">
            <v/>
          </cell>
          <cell r="C167" t="str">
            <v/>
          </cell>
          <cell r="E167" t="str">
            <v>m#</v>
          </cell>
          <cell r="F167" t="str">
            <v>M¸y kh¸c</v>
          </cell>
          <cell r="G167" t="str">
            <v>%</v>
          </cell>
          <cell r="H167">
            <v>1</v>
          </cell>
          <cell r="I167">
            <v>249341.88</v>
          </cell>
          <cell r="M167">
            <v>2493.4187999999999</v>
          </cell>
        </row>
        <row r="168">
          <cell r="B168">
            <v>14</v>
          </cell>
          <cell r="C168">
            <v>1242</v>
          </cell>
          <cell r="D168" t="str">
            <v>BB1113</v>
          </cell>
          <cell r="F168" t="str">
            <v>§¾p ®Êt mãng c«ng tr×nh</v>
          </cell>
          <cell r="G168" t="str">
            <v>m3</v>
          </cell>
          <cell r="I168" t="str">
            <v/>
          </cell>
          <cell r="K168">
            <v>0</v>
          </cell>
          <cell r="L168">
            <v>23996.18</v>
          </cell>
          <cell r="M168">
            <v>0</v>
          </cell>
        </row>
        <row r="169">
          <cell r="B169" t="str">
            <v/>
          </cell>
          <cell r="C169" t="str">
            <v/>
          </cell>
          <cell r="F169" t="str">
            <v>b. Nh©n c«ng</v>
          </cell>
          <cell r="J169">
            <v>23996.18</v>
          </cell>
        </row>
        <row r="170">
          <cell r="B170" t="str">
            <v/>
          </cell>
          <cell r="C170" t="str">
            <v/>
          </cell>
          <cell r="E170" t="str">
            <v>2,7c</v>
          </cell>
          <cell r="F170" t="str">
            <v>Nh©n c«ng bËc 2,7/7</v>
          </cell>
          <cell r="G170" t="str">
            <v xml:space="preserve">C«ng </v>
          </cell>
          <cell r="H170">
            <v>1.78</v>
          </cell>
          <cell r="I170">
            <v>13481</v>
          </cell>
          <cell r="J170">
            <v>23996.18</v>
          </cell>
          <cell r="L170">
            <v>23996.18</v>
          </cell>
        </row>
        <row r="171">
          <cell r="B171">
            <v>15</v>
          </cell>
          <cell r="C171">
            <v>1242</v>
          </cell>
          <cell r="D171" t="str">
            <v>BB1123</v>
          </cell>
          <cell r="F171" t="str">
            <v>§¾p ®Êt trªn cèng k95 b»ng thñ c«ng</v>
          </cell>
          <cell r="G171" t="str">
            <v>m3</v>
          </cell>
          <cell r="I171" t="str">
            <v/>
          </cell>
          <cell r="K171">
            <v>0</v>
          </cell>
          <cell r="L171">
            <v>23996.18</v>
          </cell>
          <cell r="M171">
            <v>0</v>
          </cell>
        </row>
        <row r="172">
          <cell r="B172" t="str">
            <v/>
          </cell>
          <cell r="C172" t="str">
            <v/>
          </cell>
          <cell r="F172" t="str">
            <v>b. Nh©n c«ng</v>
          </cell>
          <cell r="J172">
            <v>23996.18</v>
          </cell>
        </row>
        <row r="173">
          <cell r="B173" t="str">
            <v/>
          </cell>
          <cell r="C173" t="str">
            <v/>
          </cell>
          <cell r="E173" t="str">
            <v>2,7c</v>
          </cell>
          <cell r="F173" t="str">
            <v>Nh©n c«ng bËc 2,7/7</v>
          </cell>
          <cell r="G173" t="str">
            <v xml:space="preserve">C«ng </v>
          </cell>
          <cell r="H173">
            <v>1.78</v>
          </cell>
          <cell r="I173">
            <v>13481</v>
          </cell>
          <cell r="J173">
            <v>23996.18</v>
          </cell>
          <cell r="L173">
            <v>23996.18</v>
          </cell>
        </row>
        <row r="174">
          <cell r="B174">
            <v>16</v>
          </cell>
          <cell r="C174">
            <v>1242</v>
          </cell>
          <cell r="D174" t="str">
            <v>BK4123</v>
          </cell>
          <cell r="F174" t="str">
            <v>§¾p ®Êt trªn cèng K95 b»ng m¸y</v>
          </cell>
          <cell r="G174" t="str">
            <v>100m3</v>
          </cell>
          <cell r="I174" t="str">
            <v/>
          </cell>
          <cell r="K174">
            <v>0</v>
          </cell>
          <cell r="L174">
            <v>43854.48</v>
          </cell>
          <cell r="M174">
            <v>360788.50800000003</v>
          </cell>
        </row>
        <row r="175">
          <cell r="F175" t="str">
            <v>b. Nh©n c«ng</v>
          </cell>
          <cell r="J175">
            <v>43854.48</v>
          </cell>
        </row>
        <row r="176">
          <cell r="B176" t="str">
            <v/>
          </cell>
          <cell r="C176" t="str">
            <v/>
          </cell>
          <cell r="E176">
            <v>3</v>
          </cell>
          <cell r="F176" t="str">
            <v>Nh©n c«ng bËc 3,0/7</v>
          </cell>
          <cell r="G176" t="str">
            <v xml:space="preserve">C«ng </v>
          </cell>
          <cell r="H176">
            <v>3.16</v>
          </cell>
          <cell r="I176">
            <v>13878</v>
          </cell>
          <cell r="J176">
            <v>43854.48</v>
          </cell>
          <cell r="L176">
            <v>43854.48</v>
          </cell>
        </row>
        <row r="177">
          <cell r="B177" t="str">
            <v/>
          </cell>
          <cell r="C177" t="str">
            <v/>
          </cell>
          <cell r="F177" t="str">
            <v>c. M¸y thi c«ng</v>
          </cell>
          <cell r="J177">
            <v>360788.50800000003</v>
          </cell>
        </row>
        <row r="178">
          <cell r="B178" t="str">
            <v/>
          </cell>
          <cell r="C178" t="str">
            <v/>
          </cell>
          <cell r="E178" t="str">
            <v>md9</v>
          </cell>
          <cell r="F178" t="str">
            <v>M¸y ®Çm 9T</v>
          </cell>
          <cell r="G178" t="str">
            <v>Ca</v>
          </cell>
          <cell r="H178">
            <v>0.46300000000000002</v>
          </cell>
          <cell r="I178">
            <v>443844</v>
          </cell>
          <cell r="J178">
            <v>205499.772</v>
          </cell>
          <cell r="M178">
            <v>205499.772</v>
          </cell>
        </row>
        <row r="179">
          <cell r="B179" t="str">
            <v/>
          </cell>
          <cell r="C179" t="str">
            <v/>
          </cell>
          <cell r="E179" t="str">
            <v>mu110</v>
          </cell>
          <cell r="F179" t="str">
            <v>M¸y ñi 110cv</v>
          </cell>
          <cell r="G179" t="str">
            <v>Ca</v>
          </cell>
          <cell r="H179">
            <v>0.23200000000000001</v>
          </cell>
          <cell r="I179">
            <v>669348</v>
          </cell>
          <cell r="J179">
            <v>155288.736</v>
          </cell>
          <cell r="M179">
            <v>155288.736</v>
          </cell>
        </row>
        <row r="180">
          <cell r="B180">
            <v>17</v>
          </cell>
          <cell r="C180">
            <v>1242</v>
          </cell>
          <cell r="D180" t="str">
            <v>UD5122</v>
          </cell>
          <cell r="F180" t="str">
            <v xml:space="preserve">D¨m s¹n ®Öm </v>
          </cell>
          <cell r="G180" t="str">
            <v>m3</v>
          </cell>
          <cell r="I180" t="str">
            <v/>
          </cell>
          <cell r="K180">
            <v>132954.71695238096</v>
          </cell>
          <cell r="L180">
            <v>30115.26</v>
          </cell>
          <cell r="M180">
            <v>0</v>
          </cell>
        </row>
        <row r="181">
          <cell r="B181" t="str">
            <v/>
          </cell>
          <cell r="C181" t="str">
            <v/>
          </cell>
          <cell r="F181" t="str">
            <v>a. VËt liÖu</v>
          </cell>
          <cell r="J181">
            <v>132954.71695238096</v>
          </cell>
        </row>
        <row r="182">
          <cell r="B182" t="str">
            <v/>
          </cell>
          <cell r="C182" t="str">
            <v/>
          </cell>
          <cell r="E182">
            <v>4</v>
          </cell>
          <cell r="F182" t="str">
            <v>§¸ d¨m 4x6</v>
          </cell>
          <cell r="G182" t="str">
            <v>m3</v>
          </cell>
          <cell r="H182">
            <v>1.22</v>
          </cell>
          <cell r="I182">
            <v>108979.27619047619</v>
          </cell>
          <cell r="J182">
            <v>132954.71695238096</v>
          </cell>
          <cell r="K182">
            <v>132954.71695238096</v>
          </cell>
        </row>
        <row r="183">
          <cell r="B183" t="str">
            <v/>
          </cell>
          <cell r="C183" t="str">
            <v/>
          </cell>
          <cell r="F183" t="str">
            <v>b. Nh©n c«ng</v>
          </cell>
          <cell r="J183">
            <v>30115.26</v>
          </cell>
        </row>
        <row r="184">
          <cell r="B184" t="str">
            <v/>
          </cell>
          <cell r="C184" t="str">
            <v/>
          </cell>
          <cell r="E184" t="str">
            <v>3c</v>
          </cell>
          <cell r="F184" t="str">
            <v>Nh©n c«ng bËc 3,0/7</v>
          </cell>
          <cell r="G184" t="str">
            <v xml:space="preserve">C«ng </v>
          </cell>
          <cell r="H184">
            <v>2.17</v>
          </cell>
          <cell r="I184">
            <v>13878</v>
          </cell>
          <cell r="J184">
            <v>30115.26</v>
          </cell>
          <cell r="L184">
            <v>30115.26</v>
          </cell>
        </row>
        <row r="185">
          <cell r="B185">
            <v>18</v>
          </cell>
          <cell r="C185">
            <v>56</v>
          </cell>
          <cell r="D185">
            <v>119931</v>
          </cell>
          <cell r="F185" t="str">
            <v>Th¸o dì cèng cò d=75 (tÝnh 80% L§)</v>
          </cell>
          <cell r="G185" t="str">
            <v>èng</v>
          </cell>
          <cell r="I185" t="str">
            <v/>
          </cell>
          <cell r="K185">
            <v>0</v>
          </cell>
          <cell r="L185">
            <v>1788.3864000000001</v>
          </cell>
          <cell r="M185">
            <v>7242.4432000000006</v>
          </cell>
        </row>
        <row r="186">
          <cell r="B186" t="str">
            <v/>
          </cell>
          <cell r="C186" t="str">
            <v/>
          </cell>
          <cell r="F186" t="str">
            <v>b. Nh©n c«ng</v>
          </cell>
          <cell r="J186">
            <v>1788.3864000000001</v>
          </cell>
        </row>
        <row r="187">
          <cell r="B187" t="str">
            <v/>
          </cell>
          <cell r="C187" t="str">
            <v/>
          </cell>
          <cell r="E187">
            <v>3.5</v>
          </cell>
          <cell r="F187" t="str">
            <v>Nh©n c«ng bËc 3,5/7</v>
          </cell>
          <cell r="G187" t="str">
            <v xml:space="preserve">C«ng </v>
          </cell>
          <cell r="H187">
            <v>0.12240000000000001</v>
          </cell>
          <cell r="I187">
            <v>14611</v>
          </cell>
          <cell r="J187">
            <v>1788.3864000000001</v>
          </cell>
          <cell r="L187">
            <v>1788.3864000000001</v>
          </cell>
        </row>
        <row r="188">
          <cell r="B188" t="str">
            <v/>
          </cell>
          <cell r="C188" t="str">
            <v/>
          </cell>
          <cell r="F188" t="str">
            <v>c. M¸y thi c«ng</v>
          </cell>
          <cell r="J188">
            <v>7242.4432000000006</v>
          </cell>
        </row>
        <row r="189">
          <cell r="B189" t="str">
            <v/>
          </cell>
          <cell r="C189" t="str">
            <v/>
          </cell>
          <cell r="E189" t="str">
            <v>c5t</v>
          </cell>
          <cell r="F189" t="str">
            <v>CÈu 5T</v>
          </cell>
          <cell r="G189" t="str">
            <v>Ca</v>
          </cell>
          <cell r="H189">
            <v>2.4800000000000003E-2</v>
          </cell>
          <cell r="I189">
            <v>292034</v>
          </cell>
          <cell r="J189">
            <v>7242.4432000000006</v>
          </cell>
          <cell r="M189">
            <v>7242.4432000000006</v>
          </cell>
        </row>
        <row r="190">
          <cell r="B190">
            <v>19</v>
          </cell>
          <cell r="C190">
            <v>22</v>
          </cell>
          <cell r="D190">
            <v>17470</v>
          </cell>
          <cell r="F190" t="str">
            <v>L¾p ®Æt èng cèng d=100</v>
          </cell>
          <cell r="G190" t="str">
            <v>èng</v>
          </cell>
          <cell r="I190" t="str">
            <v/>
          </cell>
          <cell r="K190">
            <v>0</v>
          </cell>
          <cell r="L190">
            <v>2720.0880000000002</v>
          </cell>
          <cell r="M190">
            <v>11681.36</v>
          </cell>
        </row>
        <row r="191">
          <cell r="B191" t="str">
            <v/>
          </cell>
          <cell r="C191" t="str">
            <v/>
          </cell>
          <cell r="F191" t="str">
            <v>b. Nh©n c«ng</v>
          </cell>
          <cell r="J191">
            <v>2720.0880000000002</v>
          </cell>
        </row>
        <row r="192">
          <cell r="B192" t="str">
            <v/>
          </cell>
          <cell r="C192" t="str">
            <v/>
          </cell>
          <cell r="E192" t="str">
            <v>3c</v>
          </cell>
          <cell r="F192" t="str">
            <v>Nh©n c«ng bËc 3,0/7</v>
          </cell>
          <cell r="G192" t="str">
            <v xml:space="preserve">C«ng </v>
          </cell>
          <cell r="H192">
            <v>0.19600000000000001</v>
          </cell>
          <cell r="I192">
            <v>13878</v>
          </cell>
          <cell r="J192">
            <v>2720.0880000000002</v>
          </cell>
          <cell r="L192">
            <v>2720.0880000000002</v>
          </cell>
        </row>
        <row r="193">
          <cell r="B193" t="str">
            <v/>
          </cell>
          <cell r="C193" t="str">
            <v/>
          </cell>
          <cell r="F193" t="str">
            <v>c. M¸y thi c«ng</v>
          </cell>
          <cell r="J193">
            <v>11681.36</v>
          </cell>
        </row>
        <row r="194">
          <cell r="B194" t="str">
            <v/>
          </cell>
          <cell r="C194" t="str">
            <v/>
          </cell>
          <cell r="E194" t="str">
            <v>c5t</v>
          </cell>
          <cell r="F194" t="str">
            <v>CÈu 5T</v>
          </cell>
          <cell r="G194" t="str">
            <v>Ca</v>
          </cell>
          <cell r="H194">
            <v>0.04</v>
          </cell>
          <cell r="I194">
            <v>292034</v>
          </cell>
          <cell r="J194">
            <v>11681.36</v>
          </cell>
          <cell r="M194">
            <v>11681.36</v>
          </cell>
        </row>
        <row r="195">
          <cell r="B195">
            <v>20</v>
          </cell>
          <cell r="C195">
            <v>22</v>
          </cell>
          <cell r="D195" t="str">
            <v>17.471vd</v>
          </cell>
          <cell r="F195" t="str">
            <v>L¾p ®Æt èng cèng d=125</v>
          </cell>
          <cell r="G195" t="str">
            <v>èng</v>
          </cell>
          <cell r="I195" t="str">
            <v/>
          </cell>
          <cell r="K195">
            <v>0</v>
          </cell>
          <cell r="L195">
            <v>3413.9879999999998</v>
          </cell>
          <cell r="M195">
            <v>14601.7</v>
          </cell>
        </row>
        <row r="196">
          <cell r="B196" t="str">
            <v/>
          </cell>
          <cell r="C196" t="str">
            <v/>
          </cell>
          <cell r="F196" t="str">
            <v>b. Nh©n c«ng</v>
          </cell>
          <cell r="J196">
            <v>3413.9879999999998</v>
          </cell>
        </row>
        <row r="197">
          <cell r="B197" t="str">
            <v/>
          </cell>
          <cell r="C197" t="str">
            <v/>
          </cell>
          <cell r="E197" t="str">
            <v>3c</v>
          </cell>
          <cell r="F197" t="str">
            <v>Nh©n c«ng bËc 3,0/7</v>
          </cell>
          <cell r="G197" t="str">
            <v xml:space="preserve">C«ng </v>
          </cell>
          <cell r="H197">
            <v>0.246</v>
          </cell>
          <cell r="I197">
            <v>13878</v>
          </cell>
          <cell r="J197">
            <v>3413.9879999999998</v>
          </cell>
          <cell r="L197">
            <v>3413.9879999999998</v>
          </cell>
        </row>
        <row r="198">
          <cell r="B198" t="str">
            <v/>
          </cell>
          <cell r="C198" t="str">
            <v/>
          </cell>
          <cell r="F198" t="str">
            <v>c. M¸y thi c«ng</v>
          </cell>
          <cell r="J198">
            <v>14601.7</v>
          </cell>
        </row>
        <row r="199">
          <cell r="B199" t="str">
            <v/>
          </cell>
          <cell r="C199" t="str">
            <v/>
          </cell>
          <cell r="E199" t="str">
            <v>c5t</v>
          </cell>
          <cell r="F199" t="str">
            <v>CÈu 5T</v>
          </cell>
          <cell r="G199" t="str">
            <v>Ca</v>
          </cell>
          <cell r="H199">
            <v>0.05</v>
          </cell>
          <cell r="I199">
            <v>292034</v>
          </cell>
          <cell r="J199">
            <v>14601.7</v>
          </cell>
          <cell r="M199">
            <v>14601.7</v>
          </cell>
        </row>
        <row r="200">
          <cell r="B200">
            <v>21</v>
          </cell>
          <cell r="C200">
            <v>1260</v>
          </cell>
          <cell r="D200" t="str">
            <v>§¬n gi¸</v>
          </cell>
          <cell r="F200" t="str">
            <v>M¸y b¬m n­íc 20CV</v>
          </cell>
          <cell r="G200" t="str">
            <v>Ca</v>
          </cell>
          <cell r="I200" t="str">
            <v/>
          </cell>
          <cell r="L200">
            <v>0</v>
          </cell>
          <cell r="M200">
            <v>140009</v>
          </cell>
        </row>
        <row r="201">
          <cell r="B201" t="str">
            <v/>
          </cell>
          <cell r="C201" t="str">
            <v/>
          </cell>
          <cell r="F201" t="str">
            <v>c. M¸y thi c«ng</v>
          </cell>
          <cell r="J201">
            <v>140009</v>
          </cell>
        </row>
        <row r="202">
          <cell r="B202" t="str">
            <v/>
          </cell>
          <cell r="C202" t="str">
            <v/>
          </cell>
          <cell r="E202" t="str">
            <v>b20</v>
          </cell>
          <cell r="F202" t="str">
            <v>M¸y b¬m n­íc 20CV</v>
          </cell>
          <cell r="G202" t="str">
            <v>Ca</v>
          </cell>
          <cell r="H202">
            <v>1</v>
          </cell>
          <cell r="I202">
            <v>140009</v>
          </cell>
          <cell r="J202">
            <v>140009</v>
          </cell>
          <cell r="M202">
            <v>140009</v>
          </cell>
        </row>
        <row r="203">
          <cell r="B203">
            <v>22</v>
          </cell>
          <cell r="C203">
            <v>56</v>
          </cell>
          <cell r="D203">
            <v>119932</v>
          </cell>
          <cell r="F203" t="str">
            <v>Th¸o dì èng cèng d=100(80% L§)</v>
          </cell>
          <cell r="G203" t="str">
            <v>èng</v>
          </cell>
          <cell r="I203" t="str">
            <v/>
          </cell>
          <cell r="K203">
            <v>0</v>
          </cell>
          <cell r="L203">
            <v>2176.0704000000005</v>
          </cell>
          <cell r="M203">
            <v>9345.0879999999997</v>
          </cell>
        </row>
        <row r="204">
          <cell r="B204" t="str">
            <v/>
          </cell>
          <cell r="C204" t="str">
            <v/>
          </cell>
          <cell r="F204" t="str">
            <v>b. Nh©n c«ng</v>
          </cell>
          <cell r="J204">
            <v>2176.0704000000005</v>
          </cell>
        </row>
        <row r="205">
          <cell r="B205" t="str">
            <v/>
          </cell>
          <cell r="C205" t="str">
            <v/>
          </cell>
          <cell r="E205">
            <v>3</v>
          </cell>
          <cell r="F205" t="str">
            <v>Nh©n c«ng bËc 3,0/7</v>
          </cell>
          <cell r="G205" t="str">
            <v xml:space="preserve">C«ng </v>
          </cell>
          <cell r="H205">
            <v>0.15680000000000002</v>
          </cell>
          <cell r="I205">
            <v>13878</v>
          </cell>
          <cell r="J205">
            <v>2176.0704000000005</v>
          </cell>
          <cell r="L205">
            <v>2176.0704000000005</v>
          </cell>
        </row>
        <row r="206">
          <cell r="B206" t="str">
            <v/>
          </cell>
          <cell r="C206" t="str">
            <v/>
          </cell>
          <cell r="F206" t="str">
            <v>c. M¸y thi c«ng</v>
          </cell>
          <cell r="J206">
            <v>9345.0879999999997</v>
          </cell>
        </row>
        <row r="207">
          <cell r="B207" t="str">
            <v/>
          </cell>
          <cell r="C207" t="str">
            <v/>
          </cell>
          <cell r="E207" t="str">
            <v>c5t</v>
          </cell>
          <cell r="F207" t="str">
            <v>CÈu 5T</v>
          </cell>
          <cell r="G207" t="str">
            <v>Ca</v>
          </cell>
          <cell r="H207">
            <v>3.2000000000000001E-2</v>
          </cell>
          <cell r="I207">
            <v>292034</v>
          </cell>
          <cell r="J207">
            <v>9345.0879999999997</v>
          </cell>
          <cell r="M207">
            <v>9345.0879999999997</v>
          </cell>
        </row>
        <row r="208">
          <cell r="B208">
            <v>23</v>
          </cell>
          <cell r="C208">
            <v>56</v>
          </cell>
          <cell r="D208">
            <v>119933</v>
          </cell>
          <cell r="F208" t="str">
            <v>Th¸o dì èng cèng d=125(80% L§)</v>
          </cell>
          <cell r="G208" t="str">
            <v>èng</v>
          </cell>
          <cell r="I208" t="str">
            <v/>
          </cell>
          <cell r="K208">
            <v>0</v>
          </cell>
          <cell r="L208">
            <v>2731.1904</v>
          </cell>
          <cell r="M208">
            <v>11681.360000000002</v>
          </cell>
        </row>
        <row r="209">
          <cell r="B209" t="str">
            <v/>
          </cell>
          <cell r="C209" t="str">
            <v/>
          </cell>
          <cell r="F209" t="str">
            <v>b. Nh©n c«ng</v>
          </cell>
          <cell r="J209">
            <v>2731.1904</v>
          </cell>
        </row>
        <row r="210">
          <cell r="B210" t="str">
            <v/>
          </cell>
          <cell r="C210" t="str">
            <v/>
          </cell>
          <cell r="E210">
            <v>3</v>
          </cell>
          <cell r="F210" t="str">
            <v>Nh©n c«ng bËc 3,0/7</v>
          </cell>
          <cell r="G210" t="str">
            <v xml:space="preserve">C«ng </v>
          </cell>
          <cell r="H210">
            <v>0.1968</v>
          </cell>
          <cell r="I210">
            <v>13878</v>
          </cell>
          <cell r="J210">
            <v>2731.1904</v>
          </cell>
          <cell r="L210">
            <v>2731.1904</v>
          </cell>
        </row>
        <row r="211">
          <cell r="B211" t="str">
            <v/>
          </cell>
          <cell r="C211" t="str">
            <v/>
          </cell>
          <cell r="F211" t="str">
            <v>c. M¸y thi c«ng</v>
          </cell>
          <cell r="J211">
            <v>11681.360000000002</v>
          </cell>
        </row>
        <row r="212">
          <cell r="B212" t="str">
            <v/>
          </cell>
          <cell r="C212" t="str">
            <v/>
          </cell>
          <cell r="E212" t="str">
            <v>c5t</v>
          </cell>
          <cell r="F212" t="str">
            <v>CÈu 5T</v>
          </cell>
          <cell r="G212" t="str">
            <v>Ca</v>
          </cell>
          <cell r="H212">
            <v>4.0000000000000008E-2</v>
          </cell>
          <cell r="I212">
            <v>292034</v>
          </cell>
          <cell r="J212">
            <v>11681.360000000002</v>
          </cell>
          <cell r="M212">
            <v>11681.360000000002</v>
          </cell>
        </row>
        <row r="213">
          <cell r="B213">
            <v>24</v>
          </cell>
          <cell r="C213">
            <v>1242</v>
          </cell>
          <cell r="D213" t="str">
            <v>BL.1114</v>
          </cell>
          <cell r="F213" t="str">
            <v>§µo ph¸ ®¸ b»ng thñ c«ng</v>
          </cell>
          <cell r="G213" t="str">
            <v>m3</v>
          </cell>
          <cell r="I213" t="str">
            <v/>
          </cell>
          <cell r="K213">
            <v>0</v>
          </cell>
          <cell r="L213">
            <v>32686.853400000004</v>
          </cell>
          <cell r="M213">
            <v>0</v>
          </cell>
        </row>
        <row r="214">
          <cell r="B214" t="str">
            <v/>
          </cell>
          <cell r="C214" t="str">
            <v/>
          </cell>
          <cell r="F214" t="str">
            <v>b. Nh©n c«ng</v>
          </cell>
          <cell r="J214">
            <v>32686.853400000004</v>
          </cell>
        </row>
        <row r="215">
          <cell r="B215" t="str">
            <v/>
          </cell>
          <cell r="C215" t="str">
            <v/>
          </cell>
          <cell r="E215">
            <v>3</v>
          </cell>
          <cell r="F215" t="str">
            <v>Nh©n c«ng bËc 3,0/7</v>
          </cell>
          <cell r="G215" t="str">
            <v xml:space="preserve">C«ng </v>
          </cell>
          <cell r="H215">
            <v>2.3553000000000002</v>
          </cell>
          <cell r="I215">
            <v>13878</v>
          </cell>
          <cell r="J215">
            <v>32686.853400000004</v>
          </cell>
          <cell r="L215">
            <v>32686.853400000004</v>
          </cell>
        </row>
        <row r="216">
          <cell r="B216">
            <v>25</v>
          </cell>
          <cell r="C216">
            <v>1242</v>
          </cell>
          <cell r="D216" t="str">
            <v>AA1111</v>
          </cell>
          <cell r="F216" t="str">
            <v>Ph¸t quang</v>
          </cell>
          <cell r="G216" t="str">
            <v>m2</v>
          </cell>
          <cell r="I216" t="str">
            <v/>
          </cell>
          <cell r="K216">
            <v>0</v>
          </cell>
          <cell r="L216">
            <v>131.84100000000001</v>
          </cell>
          <cell r="M216">
            <v>0</v>
          </cell>
        </row>
        <row r="217">
          <cell r="B217" t="str">
            <v/>
          </cell>
          <cell r="C217" t="str">
            <v/>
          </cell>
          <cell r="F217" t="str">
            <v>b. Nh©n c«ng</v>
          </cell>
          <cell r="J217">
            <v>131.84100000000001</v>
          </cell>
        </row>
        <row r="218">
          <cell r="B218" t="str">
            <v/>
          </cell>
          <cell r="C218" t="str">
            <v/>
          </cell>
          <cell r="E218">
            <v>3</v>
          </cell>
          <cell r="F218" t="str">
            <v>Nh©n c«ng bËc 3,0/7</v>
          </cell>
          <cell r="G218" t="str">
            <v xml:space="preserve">C«ng </v>
          </cell>
          <cell r="H218">
            <v>9.4999999999999998E-3</v>
          </cell>
          <cell r="I218">
            <v>13878</v>
          </cell>
          <cell r="J218">
            <v>131.84100000000001</v>
          </cell>
          <cell r="L218">
            <v>131.84100000000001</v>
          </cell>
        </row>
        <row r="219">
          <cell r="B219">
            <v>26</v>
          </cell>
          <cell r="C219">
            <v>1242</v>
          </cell>
          <cell r="D219" t="str">
            <v>BA.1102</v>
          </cell>
          <cell r="F219" t="str">
            <v>N¹o vÐt lßng cèng</v>
          </cell>
          <cell r="G219" t="str">
            <v>m3</v>
          </cell>
          <cell r="I219" t="str">
            <v/>
          </cell>
          <cell r="K219">
            <v>0</v>
          </cell>
          <cell r="L219">
            <v>13481</v>
          </cell>
          <cell r="M219">
            <v>0</v>
          </cell>
        </row>
        <row r="220">
          <cell r="B220" t="str">
            <v/>
          </cell>
          <cell r="C220" t="str">
            <v/>
          </cell>
          <cell r="F220" t="str">
            <v>b. Nh©n c«ng</v>
          </cell>
          <cell r="J220">
            <v>13481</v>
          </cell>
        </row>
        <row r="221">
          <cell r="B221" t="str">
            <v/>
          </cell>
          <cell r="C221" t="str">
            <v/>
          </cell>
          <cell r="E221">
            <v>2.7</v>
          </cell>
          <cell r="F221" t="str">
            <v>Nh©n c«ng bËc 2,7/7</v>
          </cell>
          <cell r="G221" t="str">
            <v xml:space="preserve">C«ng </v>
          </cell>
          <cell r="H221">
            <v>1</v>
          </cell>
          <cell r="I221">
            <v>13481</v>
          </cell>
          <cell r="J221">
            <v>13481</v>
          </cell>
          <cell r="L221">
            <v>13481</v>
          </cell>
        </row>
        <row r="222">
          <cell r="B222">
            <v>27</v>
          </cell>
          <cell r="C222">
            <v>1242</v>
          </cell>
          <cell r="D222" t="str">
            <v>AG.1221</v>
          </cell>
          <cell r="F222" t="str">
            <v xml:space="preserve">§Ëp ph¸ BT mãng </v>
          </cell>
          <cell r="G222" t="str">
            <v>m3</v>
          </cell>
          <cell r="I222" t="str">
            <v/>
          </cell>
          <cell r="K222">
            <v>0</v>
          </cell>
          <cell r="L222">
            <v>52015.16</v>
          </cell>
          <cell r="M222">
            <v>0</v>
          </cell>
        </row>
        <row r="223">
          <cell r="B223" t="str">
            <v/>
          </cell>
          <cell r="C223" t="str">
            <v/>
          </cell>
          <cell r="F223" t="str">
            <v>b. Nh©n c«ng</v>
          </cell>
          <cell r="J223">
            <v>52015.16</v>
          </cell>
        </row>
        <row r="224">
          <cell r="B224" t="str">
            <v/>
          </cell>
          <cell r="C224" t="str">
            <v/>
          </cell>
          <cell r="E224">
            <v>3.5</v>
          </cell>
          <cell r="F224" t="str">
            <v>Nh©n c«ng bËc 3,5/7</v>
          </cell>
          <cell r="G224" t="str">
            <v xml:space="preserve">C«ng </v>
          </cell>
          <cell r="H224">
            <v>3.56</v>
          </cell>
          <cell r="I224">
            <v>14611</v>
          </cell>
          <cell r="J224">
            <v>52015.16</v>
          </cell>
          <cell r="L224">
            <v>52015.16</v>
          </cell>
        </row>
        <row r="225">
          <cell r="B225">
            <v>28</v>
          </cell>
          <cell r="C225">
            <v>1242</v>
          </cell>
          <cell r="D225" t="str">
            <v>AG.1221</v>
          </cell>
          <cell r="F225" t="str">
            <v>§Ëp ph¸ bª t«ng mãng, gê ch¾n</v>
          </cell>
          <cell r="G225" t="str">
            <v>m3</v>
          </cell>
          <cell r="I225" t="str">
            <v/>
          </cell>
          <cell r="K225">
            <v>0</v>
          </cell>
          <cell r="L225">
            <v>52015.16</v>
          </cell>
          <cell r="M225">
            <v>0</v>
          </cell>
        </row>
        <row r="226">
          <cell r="B226" t="str">
            <v/>
          </cell>
          <cell r="C226" t="str">
            <v/>
          </cell>
          <cell r="F226" t="str">
            <v>b. Nh©n c«ng</v>
          </cell>
          <cell r="J226">
            <v>52015.16</v>
          </cell>
        </row>
        <row r="227">
          <cell r="B227" t="str">
            <v/>
          </cell>
          <cell r="C227" t="str">
            <v/>
          </cell>
          <cell r="E227">
            <v>3.5</v>
          </cell>
          <cell r="F227" t="str">
            <v>Nh©n c«ng bËc 3,5/7</v>
          </cell>
          <cell r="G227" t="str">
            <v xml:space="preserve">C«ng </v>
          </cell>
          <cell r="H227">
            <v>3.56</v>
          </cell>
          <cell r="I227">
            <v>14611</v>
          </cell>
          <cell r="J227">
            <v>52015.16</v>
          </cell>
          <cell r="L227">
            <v>52015.16</v>
          </cell>
        </row>
        <row r="228">
          <cell r="B228">
            <v>29</v>
          </cell>
          <cell r="C228">
            <v>1242</v>
          </cell>
          <cell r="D228" t="str">
            <v>AG.1241</v>
          </cell>
          <cell r="F228" t="str">
            <v>§Ëp ph¸ bª t«ng b¶n mÆt cÇu</v>
          </cell>
          <cell r="G228" t="str">
            <v>m3</v>
          </cell>
          <cell r="I228" t="str">
            <v/>
          </cell>
          <cell r="K228">
            <v>0</v>
          </cell>
          <cell r="L228">
            <v>77438.3</v>
          </cell>
          <cell r="M228">
            <v>0</v>
          </cell>
        </row>
        <row r="229">
          <cell r="B229" t="str">
            <v/>
          </cell>
          <cell r="C229" t="str">
            <v/>
          </cell>
          <cell r="F229" t="str">
            <v>b. Nh©n c«ng</v>
          </cell>
          <cell r="J229">
            <v>77438.3</v>
          </cell>
        </row>
        <row r="230">
          <cell r="B230" t="str">
            <v/>
          </cell>
          <cell r="C230" t="str">
            <v/>
          </cell>
          <cell r="E230">
            <v>3.5</v>
          </cell>
          <cell r="F230" t="str">
            <v>Nh©n c«ng bËc 3,5/7</v>
          </cell>
          <cell r="G230" t="str">
            <v xml:space="preserve">C«ng </v>
          </cell>
          <cell r="H230">
            <v>5.3</v>
          </cell>
          <cell r="I230">
            <v>14611</v>
          </cell>
          <cell r="J230">
            <v>77438.3</v>
          </cell>
          <cell r="L230">
            <v>77438.3</v>
          </cell>
        </row>
        <row r="231">
          <cell r="B231">
            <v>30</v>
          </cell>
          <cell r="C231">
            <v>1242</v>
          </cell>
          <cell r="D231" t="str">
            <v>AG.1231</v>
          </cell>
          <cell r="F231" t="str">
            <v>§Ëp ph¸ bª t«ng t­êng, mè</v>
          </cell>
          <cell r="G231" t="str">
            <v>m3</v>
          </cell>
          <cell r="I231" t="str">
            <v/>
          </cell>
          <cell r="K231">
            <v>0</v>
          </cell>
          <cell r="L231">
            <v>68671.7</v>
          </cell>
          <cell r="M231">
            <v>0</v>
          </cell>
        </row>
        <row r="232">
          <cell r="B232" t="str">
            <v/>
          </cell>
          <cell r="C232" t="str">
            <v/>
          </cell>
          <cell r="F232" t="str">
            <v>b. Nh©n c«ng</v>
          </cell>
          <cell r="J232">
            <v>68671.7</v>
          </cell>
        </row>
        <row r="233">
          <cell r="B233" t="str">
            <v/>
          </cell>
          <cell r="C233" t="str">
            <v/>
          </cell>
          <cell r="E233">
            <v>3.5</v>
          </cell>
          <cell r="F233" t="str">
            <v>Nh©n c«ng bËc 3,5/7</v>
          </cell>
          <cell r="G233" t="str">
            <v xml:space="preserve">C«ng </v>
          </cell>
          <cell r="H233">
            <v>4.7</v>
          </cell>
          <cell r="I233">
            <v>14611</v>
          </cell>
          <cell r="J233">
            <v>68671.7</v>
          </cell>
          <cell r="L233">
            <v>68671.7</v>
          </cell>
        </row>
        <row r="234">
          <cell r="B234">
            <v>31</v>
          </cell>
          <cell r="C234">
            <v>1242</v>
          </cell>
          <cell r="D234" t="str">
            <v>AG.1231</v>
          </cell>
          <cell r="F234" t="str">
            <v xml:space="preserve">§Ëp ph¸ BT t­êng </v>
          </cell>
          <cell r="G234" t="str">
            <v>m3</v>
          </cell>
          <cell r="I234" t="str">
            <v/>
          </cell>
          <cell r="K234">
            <v>0</v>
          </cell>
          <cell r="L234">
            <v>68671.7</v>
          </cell>
          <cell r="M234">
            <v>0</v>
          </cell>
        </row>
        <row r="235">
          <cell r="B235" t="str">
            <v/>
          </cell>
          <cell r="C235" t="str">
            <v/>
          </cell>
          <cell r="F235" t="str">
            <v>b. Nh©n c«ng</v>
          </cell>
          <cell r="J235">
            <v>68671.7</v>
          </cell>
        </row>
        <row r="236">
          <cell r="B236" t="str">
            <v/>
          </cell>
          <cell r="C236" t="str">
            <v/>
          </cell>
          <cell r="E236">
            <v>3.5</v>
          </cell>
          <cell r="F236" t="str">
            <v>Nh©n c«ng bËc 3,5/7</v>
          </cell>
          <cell r="G236" t="str">
            <v xml:space="preserve">C«ng </v>
          </cell>
          <cell r="H236">
            <v>4.7</v>
          </cell>
          <cell r="I236">
            <v>14611</v>
          </cell>
          <cell r="J236">
            <v>68671.7</v>
          </cell>
          <cell r="L236">
            <v>68671.7</v>
          </cell>
        </row>
        <row r="237">
          <cell r="B237">
            <v>32</v>
          </cell>
          <cell r="C237">
            <v>1242</v>
          </cell>
          <cell r="D237" t="str">
            <v>BL.1114vd</v>
          </cell>
          <cell r="F237" t="str">
            <v>§µo mÆt ®­êng nhùa</v>
          </cell>
          <cell r="G237" t="str">
            <v>m3</v>
          </cell>
          <cell r="I237" t="str">
            <v/>
          </cell>
          <cell r="K237">
            <v>0</v>
          </cell>
          <cell r="L237">
            <v>32686.853400000004</v>
          </cell>
          <cell r="M237">
            <v>0</v>
          </cell>
        </row>
        <row r="238">
          <cell r="B238" t="str">
            <v/>
          </cell>
          <cell r="C238" t="str">
            <v/>
          </cell>
          <cell r="F238" t="str">
            <v>b. Nh©n c«ng</v>
          </cell>
          <cell r="J238">
            <v>32686.853400000004</v>
          </cell>
        </row>
        <row r="239">
          <cell r="B239" t="str">
            <v/>
          </cell>
          <cell r="C239" t="str">
            <v/>
          </cell>
          <cell r="E239">
            <v>3</v>
          </cell>
          <cell r="F239" t="str">
            <v>Nh©n c«ng bËc 3,0/7</v>
          </cell>
          <cell r="G239" t="str">
            <v xml:space="preserve">C«ng </v>
          </cell>
          <cell r="H239">
            <v>2.3553000000000002</v>
          </cell>
          <cell r="I239">
            <v>13878</v>
          </cell>
          <cell r="J239">
            <v>32686.853400000004</v>
          </cell>
          <cell r="L239">
            <v>32686.853400000004</v>
          </cell>
        </row>
        <row r="240">
          <cell r="B240">
            <v>33</v>
          </cell>
          <cell r="C240">
            <v>1242</v>
          </cell>
          <cell r="D240" t="str">
            <v>AG.1121</v>
          </cell>
          <cell r="F240" t="str">
            <v>§Ëp ph¸ ®¸ héc x©y</v>
          </cell>
          <cell r="G240" t="str">
            <v>m3</v>
          </cell>
          <cell r="K240">
            <v>0</v>
          </cell>
          <cell r="L240">
            <v>22208.720000000001</v>
          </cell>
          <cell r="M240">
            <v>0</v>
          </cell>
        </row>
        <row r="241">
          <cell r="B241" t="str">
            <v/>
          </cell>
          <cell r="C241" t="str">
            <v/>
          </cell>
          <cell r="F241" t="str">
            <v>b. Nh©n c«ng</v>
          </cell>
          <cell r="J241">
            <v>22208.720000000001</v>
          </cell>
        </row>
        <row r="242">
          <cell r="B242" t="str">
            <v/>
          </cell>
          <cell r="C242" t="str">
            <v/>
          </cell>
          <cell r="E242">
            <v>3.5</v>
          </cell>
          <cell r="F242" t="str">
            <v>Nh©n c«ng bËc 3,5/7</v>
          </cell>
          <cell r="G242" t="str">
            <v xml:space="preserve">C«ng </v>
          </cell>
          <cell r="H242">
            <v>1.52</v>
          </cell>
          <cell r="I242">
            <v>14611</v>
          </cell>
          <cell r="J242">
            <v>22208.720000000001</v>
          </cell>
          <cell r="L242">
            <v>22208.720000000001</v>
          </cell>
        </row>
        <row r="243">
          <cell r="B243">
            <v>34</v>
          </cell>
          <cell r="C243">
            <v>1242</v>
          </cell>
          <cell r="D243" t="str">
            <v>BG1343</v>
          </cell>
          <cell r="F243" t="str">
            <v>§µo ®Êt thi c«ng ®Êt cÊp 3</v>
          </cell>
          <cell r="G243" t="str">
            <v>m3</v>
          </cell>
          <cell r="I243" t="str">
            <v/>
          </cell>
          <cell r="K243">
            <v>0</v>
          </cell>
          <cell r="L243">
            <v>10824.84</v>
          </cell>
          <cell r="M243">
            <v>6040.6850299999996</v>
          </cell>
        </row>
        <row r="244">
          <cell r="B244" t="str">
            <v/>
          </cell>
          <cell r="C244" t="str">
            <v/>
          </cell>
          <cell r="F244" t="str">
            <v>b. Nh©n c«ng</v>
          </cell>
          <cell r="J244">
            <v>10824.84</v>
          </cell>
        </row>
        <row r="245">
          <cell r="B245" t="str">
            <v/>
          </cell>
          <cell r="C245" t="str">
            <v/>
          </cell>
          <cell r="E245">
            <v>3</v>
          </cell>
          <cell r="F245" t="str">
            <v>Nh©n c«ng bËc 3,0/7</v>
          </cell>
          <cell r="G245" t="str">
            <v xml:space="preserve">C«ng </v>
          </cell>
          <cell r="H245">
            <v>0.78</v>
          </cell>
          <cell r="I245">
            <v>13878</v>
          </cell>
          <cell r="J245">
            <v>10824.84</v>
          </cell>
          <cell r="L245">
            <v>10824.84</v>
          </cell>
        </row>
        <row r="246">
          <cell r="B246" t="str">
            <v/>
          </cell>
          <cell r="C246" t="str">
            <v/>
          </cell>
          <cell r="F246" t="str">
            <v>c. M¸y thi c«ng</v>
          </cell>
          <cell r="J246">
            <v>6040.6850299999996</v>
          </cell>
        </row>
        <row r="247">
          <cell r="B247" t="str">
            <v/>
          </cell>
          <cell r="C247" t="str">
            <v/>
          </cell>
          <cell r="E247" t="str">
            <v>md&lt;=0,8</v>
          </cell>
          <cell r="F247" t="str">
            <v>M¸y ®µo &lt;=0,8m3</v>
          </cell>
          <cell r="G247" t="str">
            <v>Ca</v>
          </cell>
          <cell r="H247">
            <v>4.6300000000000004E-3</v>
          </cell>
          <cell r="I247">
            <v>705849</v>
          </cell>
          <cell r="J247">
            <v>3268.0808700000002</v>
          </cell>
          <cell r="M247">
            <v>3268.0808700000002</v>
          </cell>
        </row>
        <row r="248">
          <cell r="B248" t="str">
            <v/>
          </cell>
          <cell r="C248" t="str">
            <v/>
          </cell>
          <cell r="E248" t="str">
            <v>ot10t</v>
          </cell>
          <cell r="F248" t="str">
            <v>¤t« tù ®æ 10T</v>
          </cell>
          <cell r="G248" t="str">
            <v>Ca</v>
          </cell>
          <cell r="H248">
            <v>2.32E-3</v>
          </cell>
          <cell r="I248">
            <v>525740</v>
          </cell>
          <cell r="J248">
            <v>1219.7167999999999</v>
          </cell>
          <cell r="M248">
            <v>1219.7167999999999</v>
          </cell>
        </row>
        <row r="249">
          <cell r="B249" t="str">
            <v/>
          </cell>
          <cell r="C249" t="str">
            <v/>
          </cell>
          <cell r="E249" t="str">
            <v>mu110</v>
          </cell>
          <cell r="F249" t="str">
            <v>M¸y ñi 110cv</v>
          </cell>
          <cell r="G249" t="str">
            <v>Ca</v>
          </cell>
          <cell r="H249">
            <v>2.32E-3</v>
          </cell>
          <cell r="I249">
            <v>669348</v>
          </cell>
          <cell r="J249">
            <v>1552.8873599999999</v>
          </cell>
          <cell r="M249">
            <v>1552.8873599999999</v>
          </cell>
        </row>
        <row r="250">
          <cell r="B250">
            <v>35</v>
          </cell>
          <cell r="C250">
            <v>1242</v>
          </cell>
          <cell r="D250" t="str">
            <v>BK4123</v>
          </cell>
          <cell r="F250" t="str">
            <v>§¾p ®Êt thi c«ng ®Êt cÊp 3</v>
          </cell>
          <cell r="G250" t="str">
            <v>m3</v>
          </cell>
          <cell r="I250" t="str">
            <v/>
          </cell>
          <cell r="K250">
            <v>0</v>
          </cell>
          <cell r="L250">
            <v>438.54480000000007</v>
          </cell>
          <cell r="M250">
            <v>3607.88508</v>
          </cell>
        </row>
        <row r="251">
          <cell r="B251" t="str">
            <v/>
          </cell>
          <cell r="C251" t="str">
            <v/>
          </cell>
          <cell r="F251" t="str">
            <v>b. Nh©n c«ng</v>
          </cell>
          <cell r="J251">
            <v>438.54480000000007</v>
          </cell>
        </row>
        <row r="252">
          <cell r="B252" t="str">
            <v/>
          </cell>
          <cell r="C252" t="str">
            <v/>
          </cell>
          <cell r="E252">
            <v>3</v>
          </cell>
          <cell r="F252" t="str">
            <v>Nh©n c«ng bËc 3,0/7</v>
          </cell>
          <cell r="G252" t="str">
            <v xml:space="preserve">C«ng </v>
          </cell>
          <cell r="H252">
            <v>3.1600000000000003E-2</v>
          </cell>
          <cell r="I252">
            <v>13878</v>
          </cell>
          <cell r="J252">
            <v>438.54480000000007</v>
          </cell>
          <cell r="L252">
            <v>438.54480000000007</v>
          </cell>
        </row>
        <row r="253">
          <cell r="B253" t="str">
            <v/>
          </cell>
          <cell r="C253" t="str">
            <v/>
          </cell>
          <cell r="F253" t="str">
            <v>c. M¸y thi c«ng</v>
          </cell>
          <cell r="J253">
            <v>3607.88508</v>
          </cell>
        </row>
        <row r="254">
          <cell r="B254" t="str">
            <v/>
          </cell>
          <cell r="C254" t="str">
            <v/>
          </cell>
          <cell r="E254" t="str">
            <v>md9</v>
          </cell>
          <cell r="F254" t="str">
            <v>M¸y ®Çm 9T</v>
          </cell>
          <cell r="G254" t="str">
            <v>Ca</v>
          </cell>
          <cell r="H254">
            <v>4.6300000000000004E-3</v>
          </cell>
          <cell r="I254">
            <v>443844</v>
          </cell>
          <cell r="J254">
            <v>2054.9977200000003</v>
          </cell>
          <cell r="M254">
            <v>2054.9977200000003</v>
          </cell>
        </row>
        <row r="255">
          <cell r="B255" t="str">
            <v/>
          </cell>
          <cell r="C255" t="str">
            <v/>
          </cell>
          <cell r="E255" t="str">
            <v>mu110</v>
          </cell>
          <cell r="F255" t="str">
            <v>M¸y ñi 110cv</v>
          </cell>
          <cell r="G255" t="str">
            <v>Ca</v>
          </cell>
          <cell r="H255">
            <v>2.32E-3</v>
          </cell>
          <cell r="I255">
            <v>669348</v>
          </cell>
          <cell r="J255">
            <v>1552.8873599999999</v>
          </cell>
          <cell r="M255">
            <v>1552.8873599999999</v>
          </cell>
        </row>
        <row r="256">
          <cell r="B256">
            <v>36</v>
          </cell>
          <cell r="C256">
            <v>1242</v>
          </cell>
          <cell r="D256" t="str">
            <v>GA1110</v>
          </cell>
          <cell r="F256" t="str">
            <v>§¸ héc x©y mãng, ch©n khay v÷a M100</v>
          </cell>
          <cell r="G256" t="str">
            <v>m3</v>
          </cell>
          <cell r="I256" t="str">
            <v/>
          </cell>
          <cell r="K256">
            <v>285851.99183451425</v>
          </cell>
          <cell r="L256">
            <v>27907.01</v>
          </cell>
          <cell r="M256">
            <v>0</v>
          </cell>
        </row>
        <row r="257">
          <cell r="B257" t="str">
            <v/>
          </cell>
          <cell r="C257" t="str">
            <v/>
          </cell>
          <cell r="F257" t="str">
            <v>a. VËt liÖu</v>
          </cell>
          <cell r="J257">
            <v>285851.99183451425</v>
          </cell>
        </row>
        <row r="258">
          <cell r="B258" t="str">
            <v/>
          </cell>
          <cell r="C258" t="str">
            <v/>
          </cell>
          <cell r="E258" t="str">
            <v>dh</v>
          </cell>
          <cell r="F258" t="str">
            <v xml:space="preserve">§¸ héc </v>
          </cell>
          <cell r="G258" t="str">
            <v>m3</v>
          </cell>
          <cell r="H258">
            <v>1.2</v>
          </cell>
          <cell r="I258">
            <v>86835.71428571429</v>
          </cell>
          <cell r="J258">
            <v>104202.85714285714</v>
          </cell>
          <cell r="K258">
            <v>104202.85714285714</v>
          </cell>
        </row>
        <row r="259">
          <cell r="B259" t="str">
            <v/>
          </cell>
          <cell r="C259" t="str">
            <v/>
          </cell>
          <cell r="E259">
            <v>4</v>
          </cell>
          <cell r="F259" t="str">
            <v>§¸ d¨m 4x6</v>
          </cell>
          <cell r="G259" t="str">
            <v>m3</v>
          </cell>
          <cell r="H259">
            <v>5.7000000000000002E-2</v>
          </cell>
          <cell r="I259">
            <v>108979.27619047619</v>
          </cell>
          <cell r="J259">
            <v>6211.8187428571428</v>
          </cell>
          <cell r="K259">
            <v>6211.8187428571428</v>
          </cell>
        </row>
        <row r="260">
          <cell r="B260" t="str">
            <v/>
          </cell>
          <cell r="C260" t="str">
            <v/>
          </cell>
          <cell r="E260" t="str">
            <v>vu</v>
          </cell>
          <cell r="F260" t="str">
            <v>V÷a xi m¨ng M100</v>
          </cell>
          <cell r="G260" t="str">
            <v>m3</v>
          </cell>
          <cell r="H260">
            <v>0.42</v>
          </cell>
          <cell r="I260">
            <v>417707.89511619043</v>
          </cell>
          <cell r="J260">
            <v>175437.31594879998</v>
          </cell>
          <cell r="K260">
            <v>175437.31594879998</v>
          </cell>
        </row>
        <row r="261">
          <cell r="B261" t="str">
            <v/>
          </cell>
          <cell r="F261" t="str">
            <v>b. Nh©n c«ng</v>
          </cell>
          <cell r="J261">
            <v>27907.01</v>
          </cell>
        </row>
        <row r="262">
          <cell r="B262" t="str">
            <v/>
          </cell>
          <cell r="C262" t="str">
            <v/>
          </cell>
          <cell r="E262" t="str">
            <v>3,5c</v>
          </cell>
          <cell r="F262" t="str">
            <v>Nh©n c«ng bËc 3,5/7</v>
          </cell>
          <cell r="G262" t="str">
            <v xml:space="preserve">C«ng </v>
          </cell>
          <cell r="H262">
            <v>1.91</v>
          </cell>
          <cell r="I262">
            <v>14611</v>
          </cell>
          <cell r="J262">
            <v>27907.01</v>
          </cell>
          <cell r="L262">
            <v>27907.01</v>
          </cell>
        </row>
        <row r="263">
          <cell r="B263">
            <v>37</v>
          </cell>
          <cell r="C263">
            <v>1242</v>
          </cell>
          <cell r="D263" t="str">
            <v>GA.1210</v>
          </cell>
          <cell r="F263" t="str">
            <v>§¸ héc x©y t­êng ®Çu, t­êng c¸nh M100</v>
          </cell>
          <cell r="G263" t="str">
            <v>m3</v>
          </cell>
          <cell r="I263" t="str">
            <v/>
          </cell>
          <cell r="K263">
            <v>314427.64249425451</v>
          </cell>
          <cell r="L263">
            <v>36527.5</v>
          </cell>
          <cell r="M263">
            <v>0</v>
          </cell>
        </row>
        <row r="264">
          <cell r="B264" t="str">
            <v/>
          </cell>
          <cell r="C264" t="str">
            <v/>
          </cell>
          <cell r="F264" t="str">
            <v>a. VËt liÖu</v>
          </cell>
          <cell r="J264">
            <v>314427.64249425451</v>
          </cell>
        </row>
        <row r="265">
          <cell r="B265" t="str">
            <v/>
          </cell>
          <cell r="C265" t="str">
            <v/>
          </cell>
          <cell r="E265" t="str">
            <v>dh</v>
          </cell>
          <cell r="F265" t="str">
            <v xml:space="preserve">§¸ héc </v>
          </cell>
          <cell r="G265" t="str">
            <v>m3</v>
          </cell>
          <cell r="H265">
            <v>1.2</v>
          </cell>
          <cell r="I265">
            <v>86835.71428571429</v>
          </cell>
          <cell r="J265">
            <v>104202.85714285714</v>
          </cell>
          <cell r="K265">
            <v>104202.85714285714</v>
          </cell>
        </row>
        <row r="266">
          <cell r="B266" t="str">
            <v/>
          </cell>
          <cell r="C266" t="str">
            <v/>
          </cell>
          <cell r="E266">
            <v>4</v>
          </cell>
          <cell r="F266" t="str">
            <v>§¸ d¨m 4x6</v>
          </cell>
          <cell r="G266" t="str">
            <v>m3</v>
          </cell>
          <cell r="H266">
            <v>5.7000000000000002E-2</v>
          </cell>
          <cell r="I266">
            <v>108979.27619047619</v>
          </cell>
          <cell r="J266">
            <v>6211.8187428571428</v>
          </cell>
          <cell r="K266">
            <v>6211.8187428571428</v>
          </cell>
        </row>
        <row r="267">
          <cell r="B267" t="str">
            <v/>
          </cell>
          <cell r="C267" t="str">
            <v/>
          </cell>
          <cell r="E267" t="str">
            <v>vu</v>
          </cell>
          <cell r="F267" t="str">
            <v>V÷a xi m¨ng M100</v>
          </cell>
          <cell r="G267" t="str">
            <v>m3</v>
          </cell>
          <cell r="H267">
            <v>0.42</v>
          </cell>
          <cell r="I267">
            <v>417707.89511619043</v>
          </cell>
          <cell r="J267">
            <v>175437.31594879998</v>
          </cell>
          <cell r="K267">
            <v>175437.31594879998</v>
          </cell>
        </row>
        <row r="268">
          <cell r="B268" t="str">
            <v/>
          </cell>
          <cell r="C268" t="str">
            <v/>
          </cell>
          <cell r="E268" t="str">
            <v>cc</v>
          </cell>
          <cell r="F268" t="str">
            <v>C©y chèng</v>
          </cell>
          <cell r="G268" t="str">
            <v>C©y</v>
          </cell>
          <cell r="H268">
            <v>1.62</v>
          </cell>
          <cell r="I268">
            <v>8000</v>
          </cell>
          <cell r="J268">
            <v>12960</v>
          </cell>
          <cell r="K268">
            <v>12960</v>
          </cell>
        </row>
        <row r="269">
          <cell r="B269" t="str">
            <v/>
          </cell>
          <cell r="C269" t="str">
            <v/>
          </cell>
          <cell r="E269" t="str">
            <v>g</v>
          </cell>
          <cell r="F269" t="str">
            <v>Gç v¸n</v>
          </cell>
          <cell r="G269" t="str">
            <v>m3</v>
          </cell>
          <cell r="H269">
            <v>0.01</v>
          </cell>
          <cell r="I269">
            <v>1269569.6114285714</v>
          </cell>
          <cell r="J269">
            <v>12695.696114285714</v>
          </cell>
          <cell r="K269">
            <v>12695.696114285714</v>
          </cell>
        </row>
        <row r="270">
          <cell r="B270" t="str">
            <v/>
          </cell>
          <cell r="C270" t="str">
            <v/>
          </cell>
          <cell r="E270" t="str">
            <v>db</v>
          </cell>
          <cell r="F270" t="str">
            <v>D©y buéc</v>
          </cell>
          <cell r="G270" t="str">
            <v>kg</v>
          </cell>
          <cell r="H270">
            <v>0.46</v>
          </cell>
          <cell r="I270">
            <v>6347.727272727273</v>
          </cell>
          <cell r="J270">
            <v>2919.9545454545455</v>
          </cell>
          <cell r="K270">
            <v>2919.9545454545455</v>
          </cell>
        </row>
        <row r="271">
          <cell r="B271" t="str">
            <v/>
          </cell>
          <cell r="C271" t="str">
            <v/>
          </cell>
          <cell r="F271" t="str">
            <v>b. Nh©n c«ng</v>
          </cell>
          <cell r="J271">
            <v>36527.5</v>
          </cell>
        </row>
        <row r="272">
          <cell r="B272" t="str">
            <v/>
          </cell>
          <cell r="C272" t="str">
            <v/>
          </cell>
          <cell r="E272" t="str">
            <v>3,5c</v>
          </cell>
          <cell r="F272" t="str">
            <v>Nh©n c«ng bËc 3,5/7</v>
          </cell>
          <cell r="G272" t="str">
            <v xml:space="preserve">C«ng </v>
          </cell>
          <cell r="H272">
            <v>2.5</v>
          </cell>
          <cell r="I272">
            <v>14611</v>
          </cell>
          <cell r="J272">
            <v>36527.5</v>
          </cell>
          <cell r="L272">
            <v>36527.5</v>
          </cell>
        </row>
        <row r="273">
          <cell r="B273">
            <v>38</v>
          </cell>
          <cell r="C273">
            <v>1242</v>
          </cell>
          <cell r="D273" t="str">
            <v>GA.1210</v>
          </cell>
          <cell r="F273" t="str">
            <v>§¸ héc x©y th©n hè thu v÷a M100</v>
          </cell>
          <cell r="G273" t="str">
            <v>m3</v>
          </cell>
          <cell r="I273" t="str">
            <v/>
          </cell>
          <cell r="K273">
            <v>314427.64249425451</v>
          </cell>
          <cell r="L273">
            <v>36527.5</v>
          </cell>
          <cell r="M273">
            <v>0</v>
          </cell>
        </row>
        <row r="274">
          <cell r="B274" t="str">
            <v/>
          </cell>
          <cell r="C274" t="str">
            <v/>
          </cell>
          <cell r="F274" t="str">
            <v>a. VËt liÖu</v>
          </cell>
          <cell r="J274">
            <v>314427.64249425451</v>
          </cell>
        </row>
        <row r="275">
          <cell r="B275" t="str">
            <v/>
          </cell>
          <cell r="C275" t="str">
            <v/>
          </cell>
          <cell r="E275" t="str">
            <v>dh</v>
          </cell>
          <cell r="F275" t="str">
            <v xml:space="preserve">§¸ héc </v>
          </cell>
          <cell r="G275" t="str">
            <v>m3</v>
          </cell>
          <cell r="H275">
            <v>1.2</v>
          </cell>
          <cell r="I275">
            <v>86835.71428571429</v>
          </cell>
          <cell r="J275">
            <v>104202.85714285714</v>
          </cell>
          <cell r="K275">
            <v>104202.85714285714</v>
          </cell>
        </row>
        <row r="276">
          <cell r="B276" t="str">
            <v/>
          </cell>
          <cell r="C276" t="str">
            <v/>
          </cell>
          <cell r="E276">
            <v>4</v>
          </cell>
          <cell r="F276" t="str">
            <v>§¸ d¨m 4x6</v>
          </cell>
          <cell r="G276" t="str">
            <v>m3</v>
          </cell>
          <cell r="H276">
            <v>5.7000000000000002E-2</v>
          </cell>
          <cell r="I276">
            <v>108979.27619047619</v>
          </cell>
          <cell r="J276">
            <v>6211.8187428571428</v>
          </cell>
          <cell r="K276">
            <v>6211.8187428571428</v>
          </cell>
        </row>
        <row r="277">
          <cell r="B277" t="str">
            <v/>
          </cell>
          <cell r="C277" t="str">
            <v/>
          </cell>
          <cell r="E277" t="str">
            <v>vu</v>
          </cell>
          <cell r="F277" t="str">
            <v>V÷a xi m¨ng M100</v>
          </cell>
          <cell r="G277" t="str">
            <v>m3</v>
          </cell>
          <cell r="H277">
            <v>0.42</v>
          </cell>
          <cell r="I277">
            <v>417707.89511619043</v>
          </cell>
          <cell r="J277">
            <v>175437.31594879998</v>
          </cell>
          <cell r="K277">
            <v>175437.31594879998</v>
          </cell>
        </row>
        <row r="278">
          <cell r="B278" t="str">
            <v/>
          </cell>
          <cell r="C278" t="str">
            <v/>
          </cell>
          <cell r="E278" t="str">
            <v>cc</v>
          </cell>
          <cell r="F278" t="str">
            <v>C©y chèng</v>
          </cell>
          <cell r="G278" t="str">
            <v>C©y</v>
          </cell>
          <cell r="H278">
            <v>1.62</v>
          </cell>
          <cell r="I278">
            <v>8000</v>
          </cell>
          <cell r="J278">
            <v>12960</v>
          </cell>
          <cell r="K278">
            <v>12960</v>
          </cell>
        </row>
        <row r="279">
          <cell r="B279" t="str">
            <v/>
          </cell>
          <cell r="C279" t="str">
            <v/>
          </cell>
          <cell r="E279" t="str">
            <v>g</v>
          </cell>
          <cell r="F279" t="str">
            <v>Gç v¸n</v>
          </cell>
          <cell r="G279" t="str">
            <v>m3</v>
          </cell>
          <cell r="H279">
            <v>0.01</v>
          </cell>
          <cell r="I279">
            <v>1269569.6114285714</v>
          </cell>
          <cell r="J279">
            <v>12695.696114285714</v>
          </cell>
          <cell r="K279">
            <v>12695.696114285714</v>
          </cell>
        </row>
        <row r="280">
          <cell r="B280" t="str">
            <v/>
          </cell>
          <cell r="C280" t="str">
            <v/>
          </cell>
          <cell r="E280" t="str">
            <v>db</v>
          </cell>
          <cell r="F280" t="str">
            <v>D©y buéc</v>
          </cell>
          <cell r="G280" t="str">
            <v>kg</v>
          </cell>
          <cell r="H280">
            <v>0.46</v>
          </cell>
          <cell r="I280">
            <v>6347.727272727273</v>
          </cell>
          <cell r="J280">
            <v>2919.9545454545455</v>
          </cell>
          <cell r="K280">
            <v>2919.9545454545455</v>
          </cell>
        </row>
        <row r="281">
          <cell r="B281" t="str">
            <v/>
          </cell>
          <cell r="C281" t="str">
            <v/>
          </cell>
          <cell r="F281" t="str">
            <v>b. Nh©n c«ng</v>
          </cell>
          <cell r="J281">
            <v>36527.5</v>
          </cell>
        </row>
        <row r="282">
          <cell r="B282" t="str">
            <v/>
          </cell>
          <cell r="C282" t="str">
            <v/>
          </cell>
          <cell r="E282" t="str">
            <v>3,5c</v>
          </cell>
          <cell r="F282" t="str">
            <v>Nh©n c«ng bËc 3,5/7</v>
          </cell>
          <cell r="G282" t="str">
            <v xml:space="preserve">C«ng </v>
          </cell>
          <cell r="H282">
            <v>2.5</v>
          </cell>
          <cell r="I282">
            <v>14611</v>
          </cell>
          <cell r="J282">
            <v>36527.5</v>
          </cell>
          <cell r="L282">
            <v>36527.5</v>
          </cell>
        </row>
        <row r="283">
          <cell r="B283">
            <v>39</v>
          </cell>
          <cell r="C283">
            <v>1242</v>
          </cell>
          <cell r="D283" t="str">
            <v>GA.4310</v>
          </cell>
          <cell r="F283" t="str">
            <v>§¸ héc x©y m¸ng rãt v÷a M100</v>
          </cell>
          <cell r="G283" t="str">
            <v>m3</v>
          </cell>
          <cell r="I283" t="str">
            <v/>
          </cell>
          <cell r="K283">
            <v>287588.70612022857</v>
          </cell>
          <cell r="L283">
            <v>35358.619999999995</v>
          </cell>
          <cell r="M283">
            <v>0</v>
          </cell>
        </row>
        <row r="284">
          <cell r="B284" t="str">
            <v/>
          </cell>
          <cell r="C284" t="str">
            <v/>
          </cell>
          <cell r="F284" t="str">
            <v>a. VËt liÖu</v>
          </cell>
          <cell r="J284">
            <v>287588.70612022857</v>
          </cell>
        </row>
        <row r="285">
          <cell r="B285" t="str">
            <v/>
          </cell>
          <cell r="C285" t="str">
            <v/>
          </cell>
          <cell r="E285" t="str">
            <v>dh</v>
          </cell>
          <cell r="F285" t="str">
            <v xml:space="preserve">§¸ héc </v>
          </cell>
          <cell r="G285" t="str">
            <v>m3</v>
          </cell>
          <cell r="H285">
            <v>1.22</v>
          </cell>
          <cell r="I285">
            <v>86835.71428571429</v>
          </cell>
          <cell r="J285">
            <v>105939.57142857143</v>
          </cell>
          <cell r="K285">
            <v>105939.57142857143</v>
          </cell>
        </row>
        <row r="286">
          <cell r="B286" t="str">
            <v/>
          </cell>
          <cell r="C286" t="str">
            <v/>
          </cell>
          <cell r="E286">
            <v>4</v>
          </cell>
          <cell r="F286" t="str">
            <v>§¸ d¨m 4x6</v>
          </cell>
          <cell r="G286" t="str">
            <v>m3</v>
          </cell>
          <cell r="H286">
            <v>5.7000000000000002E-2</v>
          </cell>
          <cell r="I286">
            <v>108979.27619047619</v>
          </cell>
          <cell r="J286">
            <v>6211.8187428571428</v>
          </cell>
          <cell r="K286">
            <v>6211.8187428571428</v>
          </cell>
        </row>
        <row r="287">
          <cell r="B287" t="str">
            <v/>
          </cell>
          <cell r="C287" t="str">
            <v>m3</v>
          </cell>
          <cell r="E287" t="str">
            <v>vu</v>
          </cell>
          <cell r="F287" t="str">
            <v>V÷a xi m¨ng M100</v>
          </cell>
          <cell r="G287" t="str">
            <v>m3</v>
          </cell>
          <cell r="H287">
            <v>0.42</v>
          </cell>
          <cell r="I287">
            <v>417707.89511619043</v>
          </cell>
          <cell r="J287">
            <v>175437.31594879998</v>
          </cell>
          <cell r="K287">
            <v>175437.31594879998</v>
          </cell>
        </row>
        <row r="288">
          <cell r="B288" t="str">
            <v/>
          </cell>
          <cell r="C288" t="str">
            <v/>
          </cell>
          <cell r="F288" t="str">
            <v>b. Nh©n c«ng</v>
          </cell>
          <cell r="J288">
            <v>35358.619999999995</v>
          </cell>
        </row>
        <row r="289">
          <cell r="B289" t="str">
            <v/>
          </cell>
          <cell r="C289" t="str">
            <v/>
          </cell>
          <cell r="E289">
            <v>3.5</v>
          </cell>
          <cell r="F289" t="str">
            <v>Nh©n c«ng bËc 3,5/7</v>
          </cell>
          <cell r="G289" t="str">
            <v xml:space="preserve">C«ng </v>
          </cell>
          <cell r="H289">
            <v>2.42</v>
          </cell>
          <cell r="I289">
            <v>14611</v>
          </cell>
          <cell r="J289">
            <v>35358.619999999995</v>
          </cell>
          <cell r="L289">
            <v>35358.619999999995</v>
          </cell>
        </row>
        <row r="290">
          <cell r="B290">
            <v>40</v>
          </cell>
          <cell r="C290">
            <v>1242</v>
          </cell>
          <cell r="D290" t="str">
            <v>GA.4110</v>
          </cell>
          <cell r="F290" t="str">
            <v>§¸ héc x©y s©n cèng v÷a M100</v>
          </cell>
          <cell r="G290" t="str">
            <v>m3</v>
          </cell>
          <cell r="I290" t="str">
            <v/>
          </cell>
          <cell r="K290">
            <v>285851.99183451425</v>
          </cell>
          <cell r="L290">
            <v>31998.09</v>
          </cell>
          <cell r="M290">
            <v>0</v>
          </cell>
        </row>
        <row r="291">
          <cell r="B291" t="str">
            <v/>
          </cell>
          <cell r="C291" t="str">
            <v/>
          </cell>
          <cell r="F291" t="str">
            <v>a. VËt liÖu</v>
          </cell>
          <cell r="J291">
            <v>285851.99183451425</v>
          </cell>
        </row>
        <row r="292">
          <cell r="B292" t="str">
            <v/>
          </cell>
          <cell r="C292" t="str">
            <v/>
          </cell>
          <cell r="E292" t="str">
            <v>dh</v>
          </cell>
          <cell r="F292" t="str">
            <v xml:space="preserve">§¸ héc </v>
          </cell>
          <cell r="G292" t="str">
            <v>m3</v>
          </cell>
          <cell r="H292">
            <v>1.2</v>
          </cell>
          <cell r="I292">
            <v>86835.71428571429</v>
          </cell>
          <cell r="J292">
            <v>104202.85714285714</v>
          </cell>
          <cell r="K292">
            <v>104202.85714285714</v>
          </cell>
        </row>
        <row r="293">
          <cell r="B293" t="str">
            <v/>
          </cell>
          <cell r="C293" t="str">
            <v/>
          </cell>
          <cell r="E293">
            <v>4</v>
          </cell>
          <cell r="F293" t="str">
            <v>§¸ d¨m 4x6</v>
          </cell>
          <cell r="G293" t="str">
            <v>m3</v>
          </cell>
          <cell r="H293">
            <v>5.7000000000000002E-2</v>
          </cell>
          <cell r="I293">
            <v>108979.27619047619</v>
          </cell>
          <cell r="J293">
            <v>6211.8187428571428</v>
          </cell>
          <cell r="K293">
            <v>6211.8187428571428</v>
          </cell>
        </row>
        <row r="294">
          <cell r="B294" t="str">
            <v/>
          </cell>
          <cell r="C294" t="str">
            <v>m3</v>
          </cell>
          <cell r="E294" t="str">
            <v>vu</v>
          </cell>
          <cell r="F294" t="str">
            <v>V÷a xi m¨ng M100</v>
          </cell>
          <cell r="G294" t="str">
            <v>m3</v>
          </cell>
          <cell r="H294">
            <v>0.42</v>
          </cell>
          <cell r="I294">
            <v>417707.89511619043</v>
          </cell>
          <cell r="J294">
            <v>175437.31594879998</v>
          </cell>
          <cell r="K294">
            <v>175437.31594879998</v>
          </cell>
        </row>
        <row r="295">
          <cell r="B295" t="str">
            <v/>
          </cell>
          <cell r="C295" t="str">
            <v/>
          </cell>
          <cell r="F295" t="str">
            <v>b. Nh©n c«ng</v>
          </cell>
          <cell r="J295">
            <v>31998.09</v>
          </cell>
        </row>
        <row r="296">
          <cell r="B296" t="str">
            <v/>
          </cell>
          <cell r="C296" t="str">
            <v/>
          </cell>
          <cell r="E296">
            <v>3.5</v>
          </cell>
          <cell r="F296" t="str">
            <v>Nh©n c«ng bËc 3,5/7</v>
          </cell>
          <cell r="G296" t="str">
            <v xml:space="preserve">C«ng </v>
          </cell>
          <cell r="H296">
            <v>2.19</v>
          </cell>
          <cell r="I296">
            <v>14611</v>
          </cell>
          <cell r="J296">
            <v>31998.09</v>
          </cell>
          <cell r="L296">
            <v>31998.09</v>
          </cell>
        </row>
        <row r="297">
          <cell r="B297">
            <v>41</v>
          </cell>
          <cell r="C297">
            <v>1242</v>
          </cell>
          <cell r="D297" t="str">
            <v>CA.1113</v>
          </cell>
          <cell r="F297" t="str">
            <v>§ãng cäc tre L=2m</v>
          </cell>
          <cell r="G297" t="str">
            <v>100m</v>
          </cell>
          <cell r="I297" t="str">
            <v/>
          </cell>
          <cell r="K297">
            <v>260278.1520648</v>
          </cell>
          <cell r="L297">
            <v>26299.8</v>
          </cell>
          <cell r="M297">
            <v>0</v>
          </cell>
        </row>
        <row r="298">
          <cell r="B298" t="str">
            <v/>
          </cell>
          <cell r="C298" t="str">
            <v/>
          </cell>
          <cell r="F298" t="str">
            <v>a. VËt liÖu</v>
          </cell>
          <cell r="J298">
            <v>260278.1520648</v>
          </cell>
        </row>
        <row r="299">
          <cell r="B299" t="str">
            <v/>
          </cell>
          <cell r="C299" t="str">
            <v/>
          </cell>
          <cell r="E299" t="str">
            <v>ctre</v>
          </cell>
          <cell r="F299" t="str">
            <v>Cäc tre</v>
          </cell>
          <cell r="G299" t="str">
            <v>m</v>
          </cell>
          <cell r="H299">
            <v>105</v>
          </cell>
          <cell r="I299">
            <v>2100</v>
          </cell>
          <cell r="J299">
            <v>220500</v>
          </cell>
          <cell r="K299">
            <v>220500</v>
          </cell>
        </row>
        <row r="300">
          <cell r="B300" t="str">
            <v/>
          </cell>
          <cell r="C300" t="str">
            <v/>
          </cell>
          <cell r="E300" t="str">
            <v>cc</v>
          </cell>
          <cell r="F300" t="str">
            <v>C©y chèng</v>
          </cell>
          <cell r="G300" t="str">
            <v>C©y</v>
          </cell>
          <cell r="H300">
            <v>1.56</v>
          </cell>
          <cell r="I300">
            <v>8000</v>
          </cell>
          <cell r="J300">
            <v>12480</v>
          </cell>
          <cell r="K300">
            <v>12480</v>
          </cell>
        </row>
        <row r="301">
          <cell r="B301" t="str">
            <v/>
          </cell>
          <cell r="C301" t="str">
            <v/>
          </cell>
          <cell r="E301" t="str">
            <v>g</v>
          </cell>
          <cell r="F301" t="str">
            <v>Gç v¸n</v>
          </cell>
          <cell r="G301" t="str">
            <v>m3</v>
          </cell>
          <cell r="H301">
            <v>9.4000000000000004E-3</v>
          </cell>
          <cell r="I301">
            <v>1269569.6114285714</v>
          </cell>
          <cell r="J301">
            <v>11933.954347428571</v>
          </cell>
          <cell r="K301">
            <v>11933.954347428571</v>
          </cell>
        </row>
        <row r="302">
          <cell r="B302" t="str">
            <v/>
          </cell>
          <cell r="C302" t="str">
            <v/>
          </cell>
          <cell r="E302" t="str">
            <v>d</v>
          </cell>
          <cell r="F302" t="str">
            <v>D©y</v>
          </cell>
          <cell r="G302" t="str">
            <v>kg</v>
          </cell>
          <cell r="H302">
            <v>0.45</v>
          </cell>
          <cell r="I302">
            <v>6600</v>
          </cell>
          <cell r="J302">
            <v>2970</v>
          </cell>
          <cell r="K302">
            <v>2970</v>
          </cell>
        </row>
        <row r="303">
          <cell r="B303" t="str">
            <v/>
          </cell>
          <cell r="C303" t="str">
            <v/>
          </cell>
          <cell r="E303" t="str">
            <v>#</v>
          </cell>
          <cell r="F303" t="str">
            <v>VËt liÖu kh¸c</v>
          </cell>
          <cell r="G303" t="str">
            <v>%</v>
          </cell>
          <cell r="H303">
            <v>5</v>
          </cell>
          <cell r="I303">
            <v>247883.95434742857</v>
          </cell>
          <cell r="J303">
            <v>12394.197717371429</v>
          </cell>
          <cell r="K303">
            <v>12394.197717371429</v>
          </cell>
        </row>
        <row r="304">
          <cell r="B304" t="str">
            <v/>
          </cell>
          <cell r="C304" t="str">
            <v/>
          </cell>
          <cell r="F304" t="str">
            <v>b. Nh©n c«ng</v>
          </cell>
          <cell r="J304">
            <v>26299.8</v>
          </cell>
        </row>
        <row r="305">
          <cell r="B305" t="str">
            <v/>
          </cell>
          <cell r="C305" t="str">
            <v/>
          </cell>
          <cell r="E305">
            <v>3.5</v>
          </cell>
          <cell r="F305" t="str">
            <v>Nh©n c«ng bËc 3,5/7</v>
          </cell>
          <cell r="G305" t="str">
            <v xml:space="preserve">C«ng </v>
          </cell>
          <cell r="H305">
            <v>1.8</v>
          </cell>
          <cell r="I305">
            <v>14611</v>
          </cell>
          <cell r="J305">
            <v>26299.8</v>
          </cell>
          <cell r="L305">
            <v>26299.8</v>
          </cell>
        </row>
        <row r="306">
          <cell r="B306">
            <v>42</v>
          </cell>
          <cell r="C306">
            <v>1242</v>
          </cell>
          <cell r="D306" t="str">
            <v>HA.2110</v>
          </cell>
          <cell r="F306" t="str">
            <v>BT T.®Çu, T.c¸nh, G.T n¨ng M150 ®¸ 4x6</v>
          </cell>
          <cell r="G306" t="str">
            <v>m3</v>
          </cell>
          <cell r="I306" t="str">
            <v/>
          </cell>
          <cell r="K306">
            <v>433747.08850988565</v>
          </cell>
          <cell r="L306">
            <v>52015.16</v>
          </cell>
          <cell r="M306">
            <v>15887.92</v>
          </cell>
        </row>
        <row r="307">
          <cell r="B307" t="str">
            <v/>
          </cell>
          <cell r="C307" t="str">
            <v/>
          </cell>
          <cell r="F307" t="str">
            <v>a. VËt liÖu</v>
          </cell>
          <cell r="J307">
            <v>433747.08850988565</v>
          </cell>
        </row>
        <row r="308">
          <cell r="B308" t="str">
            <v/>
          </cell>
          <cell r="C308" t="str">
            <v>m3</v>
          </cell>
          <cell r="E308" t="str">
            <v>vu</v>
          </cell>
          <cell r="F308" t="str">
            <v>V÷a BT M150 ®¸ 4x6</v>
          </cell>
          <cell r="G308" t="str">
            <v>m3</v>
          </cell>
          <cell r="H308">
            <v>1.0249999999999999</v>
          </cell>
          <cell r="I308">
            <v>350695.44651428569</v>
          </cell>
          <cell r="J308">
            <v>359462.83267714281</v>
          </cell>
          <cell r="K308">
            <v>359462.83267714281</v>
          </cell>
        </row>
        <row r="309">
          <cell r="B309" t="str">
            <v/>
          </cell>
          <cell r="C309" t="str">
            <v/>
          </cell>
          <cell r="E309" t="str">
            <v>gc</v>
          </cell>
          <cell r="F309" t="str">
            <v>gç v¸n cÇu c«ng t¸c</v>
          </cell>
          <cell r="G309" t="str">
            <v>m3</v>
          </cell>
          <cell r="H309">
            <v>4.9000000000000002E-2</v>
          </cell>
          <cell r="I309">
            <v>1269569.6114285714</v>
          </cell>
          <cell r="J309">
            <v>62208.910960000001</v>
          </cell>
          <cell r="K309">
            <v>62208.910960000001</v>
          </cell>
        </row>
        <row r="310">
          <cell r="B310" t="str">
            <v/>
          </cell>
          <cell r="C310" t="str">
            <v/>
          </cell>
          <cell r="E310" t="str">
            <v>di</v>
          </cell>
          <cell r="F310" t="str">
            <v>§inh</v>
          </cell>
          <cell r="G310" t="str">
            <v>kg</v>
          </cell>
          <cell r="H310">
            <v>0.19900000000000001</v>
          </cell>
          <cell r="I310">
            <v>7000</v>
          </cell>
          <cell r="J310">
            <v>1393</v>
          </cell>
          <cell r="K310">
            <v>1393</v>
          </cell>
        </row>
        <row r="311">
          <cell r="B311" t="str">
            <v/>
          </cell>
          <cell r="C311" t="str">
            <v/>
          </cell>
          <cell r="E311" t="str">
            <v>dia</v>
          </cell>
          <cell r="F311" t="str">
            <v xml:space="preserve">§inh ®Üa </v>
          </cell>
          <cell r="G311" t="str">
            <v>C¸i</v>
          </cell>
          <cell r="H311">
            <v>0.871</v>
          </cell>
          <cell r="I311">
            <v>2500</v>
          </cell>
          <cell r="J311">
            <v>2177.5</v>
          </cell>
          <cell r="K311">
            <v>2177.5</v>
          </cell>
        </row>
        <row r="312">
          <cell r="B312" t="str">
            <v/>
          </cell>
          <cell r="C312" t="str">
            <v/>
          </cell>
          <cell r="E312" t="str">
            <v>#</v>
          </cell>
          <cell r="F312" t="str">
            <v>VËt liÖu kh¸c</v>
          </cell>
          <cell r="G312" t="str">
            <v>%</v>
          </cell>
          <cell r="H312">
            <v>2</v>
          </cell>
          <cell r="I312">
            <v>425242.24363714282</v>
          </cell>
          <cell r="J312">
            <v>8504.8448727428568</v>
          </cell>
          <cell r="K312">
            <v>8504.8448727428568</v>
          </cell>
        </row>
        <row r="313">
          <cell r="B313" t="str">
            <v/>
          </cell>
          <cell r="C313" t="str">
            <v/>
          </cell>
          <cell r="F313" t="str">
            <v>b. Nh©n c«ng</v>
          </cell>
          <cell r="J313">
            <v>52015.16</v>
          </cell>
        </row>
        <row r="314">
          <cell r="B314" t="str">
            <v/>
          </cell>
          <cell r="C314" t="str">
            <v/>
          </cell>
          <cell r="E314" t="str">
            <v>3,5c</v>
          </cell>
          <cell r="F314" t="str">
            <v>Nh©n c«ng bËc 3,5/7</v>
          </cell>
          <cell r="G314" t="str">
            <v xml:space="preserve">C«ng </v>
          </cell>
          <cell r="H314">
            <v>3.56</v>
          </cell>
          <cell r="I314">
            <v>14611</v>
          </cell>
          <cell r="J314">
            <v>52015.16</v>
          </cell>
          <cell r="L314">
            <v>52015.16</v>
          </cell>
        </row>
        <row r="315">
          <cell r="B315" t="str">
            <v/>
          </cell>
          <cell r="C315" t="str">
            <v/>
          </cell>
          <cell r="F315" t="str">
            <v>c. M¸y thi c«ng</v>
          </cell>
          <cell r="J315">
            <v>15887.92</v>
          </cell>
        </row>
        <row r="316">
          <cell r="B316" t="str">
            <v/>
          </cell>
          <cell r="C316" t="str">
            <v/>
          </cell>
          <cell r="E316" t="str">
            <v>250l</v>
          </cell>
          <cell r="F316" t="str">
            <v>M¸y trén 250l</v>
          </cell>
          <cell r="G316" t="str">
            <v>Ca</v>
          </cell>
          <cell r="H316">
            <v>9.5000000000000001E-2</v>
          </cell>
          <cell r="I316">
            <v>96272</v>
          </cell>
          <cell r="J316">
            <v>9145.84</v>
          </cell>
          <cell r="M316">
            <v>9145.84</v>
          </cell>
        </row>
        <row r="317">
          <cell r="B317" t="str">
            <v/>
          </cell>
          <cell r="C317" t="str">
            <v/>
          </cell>
          <cell r="E317" t="str">
            <v>dd</v>
          </cell>
          <cell r="F317" t="str">
            <v>M¸y ®Çm dïi 1,5KW</v>
          </cell>
          <cell r="G317" t="str">
            <v>Ca</v>
          </cell>
          <cell r="H317">
            <v>0.18</v>
          </cell>
          <cell r="I317">
            <v>37456</v>
          </cell>
          <cell r="J317">
            <v>6742.08</v>
          </cell>
          <cell r="M317">
            <v>6742.08</v>
          </cell>
        </row>
        <row r="318">
          <cell r="B318">
            <v>43</v>
          </cell>
          <cell r="C318">
            <v>1242</v>
          </cell>
          <cell r="D318" t="str">
            <v>KA1110</v>
          </cell>
          <cell r="F318" t="str">
            <v xml:space="preserve">VK gç ®æ Bªt«ng </v>
          </cell>
          <cell r="G318" t="str">
            <v>100m2</v>
          </cell>
          <cell r="I318" t="str">
            <v/>
          </cell>
          <cell r="K318">
            <v>1799869.8488385715</v>
          </cell>
          <cell r="L318">
            <v>208831.84</v>
          </cell>
          <cell r="M318">
            <v>0</v>
          </cell>
        </row>
        <row r="319">
          <cell r="B319" t="str">
            <v/>
          </cell>
          <cell r="C319" t="str">
            <v/>
          </cell>
          <cell r="F319" t="str">
            <v>a. VËt liÖu</v>
          </cell>
          <cell r="J319">
            <v>1799869.8488385715</v>
          </cell>
        </row>
        <row r="320">
          <cell r="B320" t="str">
            <v/>
          </cell>
          <cell r="C320" t="str">
            <v/>
          </cell>
          <cell r="E320" t="str">
            <v>g</v>
          </cell>
          <cell r="F320" t="str">
            <v>Gç v¸n</v>
          </cell>
          <cell r="G320" t="str">
            <v>m3</v>
          </cell>
          <cell r="H320">
            <v>0.79200000000000004</v>
          </cell>
          <cell r="I320">
            <v>1269569.6114285714</v>
          </cell>
          <cell r="J320">
            <v>1005499.1322514286</v>
          </cell>
          <cell r="K320">
            <v>1005499.1322514286</v>
          </cell>
        </row>
        <row r="321">
          <cell r="B321" t="str">
            <v/>
          </cell>
          <cell r="C321" t="str">
            <v/>
          </cell>
          <cell r="E321" t="str">
            <v>dn</v>
          </cell>
          <cell r="F321" t="str">
            <v xml:space="preserve">Gç ®µ nÑp </v>
          </cell>
          <cell r="G321" t="str">
            <v>m3</v>
          </cell>
          <cell r="H321">
            <v>8.6499999999999994E-2</v>
          </cell>
          <cell r="I321">
            <v>1269569.6114285714</v>
          </cell>
          <cell r="J321">
            <v>109817.77138857142</v>
          </cell>
          <cell r="K321">
            <v>109817.77138857142</v>
          </cell>
        </row>
        <row r="322">
          <cell r="B322" t="str">
            <v/>
          </cell>
          <cell r="C322" t="str">
            <v/>
          </cell>
          <cell r="E322" t="str">
            <v>gg</v>
          </cell>
          <cell r="F322" t="str">
            <v>Gç chèng</v>
          </cell>
          <cell r="G322" t="str">
            <v>m3</v>
          </cell>
          <cell r="H322">
            <v>0.45900000000000002</v>
          </cell>
          <cell r="I322">
            <v>1269569.6114285714</v>
          </cell>
          <cell r="J322">
            <v>582732.45164571435</v>
          </cell>
          <cell r="K322">
            <v>582732.45164571435</v>
          </cell>
        </row>
        <row r="323">
          <cell r="B323" t="str">
            <v/>
          </cell>
          <cell r="C323" t="str">
            <v/>
          </cell>
          <cell r="E323" t="str">
            <v>di</v>
          </cell>
          <cell r="F323" t="str">
            <v>§inh</v>
          </cell>
          <cell r="G323" t="str">
            <v>kg</v>
          </cell>
          <cell r="H323">
            <v>12</v>
          </cell>
          <cell r="I323">
            <v>7000</v>
          </cell>
          <cell r="J323">
            <v>84000</v>
          </cell>
          <cell r="K323">
            <v>84000</v>
          </cell>
        </row>
        <row r="324">
          <cell r="B324" t="str">
            <v/>
          </cell>
          <cell r="C324" t="str">
            <v/>
          </cell>
          <cell r="E324" t="str">
            <v>#</v>
          </cell>
          <cell r="F324" t="str">
            <v>VËt liÖu kh¸c</v>
          </cell>
          <cell r="G324" t="str">
            <v>%</v>
          </cell>
          <cell r="H324">
            <v>1</v>
          </cell>
          <cell r="I324">
            <v>1782049.3552857144</v>
          </cell>
          <cell r="J324">
            <v>17820.493552857144</v>
          </cell>
          <cell r="K324">
            <v>17820.493552857144</v>
          </cell>
        </row>
        <row r="325">
          <cell r="B325" t="str">
            <v/>
          </cell>
          <cell r="C325" t="str">
            <v/>
          </cell>
          <cell r="F325" t="str">
            <v>b. Nh©n c«ng</v>
          </cell>
          <cell r="J325">
            <v>208831.84</v>
          </cell>
        </row>
        <row r="326">
          <cell r="B326" t="str">
            <v/>
          </cell>
          <cell r="C326" t="str">
            <v/>
          </cell>
          <cell r="E326" t="str">
            <v>4c</v>
          </cell>
          <cell r="F326" t="str">
            <v>Nh©n c«ng bËc 4,0/7</v>
          </cell>
          <cell r="G326" t="str">
            <v xml:space="preserve">C«ng </v>
          </cell>
          <cell r="H326">
            <v>13.61</v>
          </cell>
          <cell r="I326">
            <v>15344</v>
          </cell>
          <cell r="J326">
            <v>208831.84</v>
          </cell>
          <cell r="L326">
            <v>208831.84</v>
          </cell>
        </row>
        <row r="327">
          <cell r="B327">
            <v>44</v>
          </cell>
          <cell r="C327">
            <v>1242</v>
          </cell>
          <cell r="D327" t="str">
            <v>KA2110</v>
          </cell>
          <cell r="F327" t="str">
            <v>VK thÐp ®æ BT</v>
          </cell>
          <cell r="G327" t="str">
            <v>100m2</v>
          </cell>
          <cell r="I327" t="str">
            <v/>
          </cell>
          <cell r="K327">
            <v>1213311.7113719999</v>
          </cell>
          <cell r="L327">
            <v>587368.32000000007</v>
          </cell>
          <cell r="M327">
            <v>133408.04999999999</v>
          </cell>
        </row>
        <row r="328">
          <cell r="B328" t="str">
            <v/>
          </cell>
          <cell r="C328" t="str">
            <v/>
          </cell>
          <cell r="F328" t="str">
            <v>a. VËt liÖu</v>
          </cell>
          <cell r="J328">
            <v>1213311.7113719999</v>
          </cell>
        </row>
        <row r="329">
          <cell r="B329" t="str">
            <v/>
          </cell>
          <cell r="C329" t="str">
            <v/>
          </cell>
          <cell r="E329" t="str">
            <v>th</v>
          </cell>
          <cell r="F329" t="str">
            <v>ThÐp h×nh</v>
          </cell>
          <cell r="G329" t="str">
            <v>kg</v>
          </cell>
          <cell r="H329">
            <v>100.65</v>
          </cell>
          <cell r="I329">
            <v>4612.3043809523806</v>
          </cell>
          <cell r="J329">
            <v>464228.43594285712</v>
          </cell>
          <cell r="K329">
            <v>464228.43594285712</v>
          </cell>
        </row>
        <row r="330">
          <cell r="B330" t="str">
            <v/>
          </cell>
          <cell r="C330" t="str">
            <v/>
          </cell>
          <cell r="E330" t="str">
            <v>gg</v>
          </cell>
          <cell r="F330" t="str">
            <v>Gç chèng</v>
          </cell>
          <cell r="G330" t="str">
            <v>m3</v>
          </cell>
          <cell r="H330">
            <v>0.496</v>
          </cell>
          <cell r="I330">
            <v>1269569.6114285714</v>
          </cell>
          <cell r="J330">
            <v>629706.52726857143</v>
          </cell>
          <cell r="K330">
            <v>629706.52726857143</v>
          </cell>
        </row>
        <row r="331">
          <cell r="B331" t="str">
            <v/>
          </cell>
          <cell r="C331" t="str">
            <v/>
          </cell>
          <cell r="E331" t="str">
            <v>q</v>
          </cell>
          <cell r="F331" t="str">
            <v>Que hµn</v>
          </cell>
          <cell r="G331" t="str">
            <v>kg</v>
          </cell>
          <cell r="H331">
            <v>5.6</v>
          </cell>
          <cell r="I331">
            <v>11000</v>
          </cell>
          <cell r="J331">
            <v>61599.999999999993</v>
          </cell>
          <cell r="K331">
            <v>61599.999999999993</v>
          </cell>
        </row>
        <row r="332">
          <cell r="B332" t="str">
            <v/>
          </cell>
          <cell r="C332" t="str">
            <v/>
          </cell>
          <cell r="E332" t="str">
            <v>#</v>
          </cell>
          <cell r="F332" t="str">
            <v>VËt liÖu kh¸c</v>
          </cell>
          <cell r="G332" t="str">
            <v>%</v>
          </cell>
          <cell r="H332">
            <v>5</v>
          </cell>
          <cell r="I332">
            <v>1155534.9632114286</v>
          </cell>
          <cell r="J332">
            <v>57776.748160571427</v>
          </cell>
          <cell r="K332">
            <v>57776.748160571427</v>
          </cell>
        </row>
        <row r="333">
          <cell r="B333" t="str">
            <v/>
          </cell>
          <cell r="C333" t="str">
            <v/>
          </cell>
          <cell r="F333" t="str">
            <v>b. Nh©n c«ng</v>
          </cell>
          <cell r="J333">
            <v>587368.32000000007</v>
          </cell>
        </row>
        <row r="334">
          <cell r="B334" t="str">
            <v/>
          </cell>
          <cell r="C334" t="str">
            <v/>
          </cell>
          <cell r="E334" t="str">
            <v>4c</v>
          </cell>
          <cell r="F334" t="str">
            <v>Nh©n c«ng bËc 4,0/7</v>
          </cell>
          <cell r="G334" t="str">
            <v xml:space="preserve">C«ng </v>
          </cell>
          <cell r="H334">
            <v>38.28</v>
          </cell>
          <cell r="I334">
            <v>15344</v>
          </cell>
          <cell r="J334">
            <v>587368.32000000007</v>
          </cell>
          <cell r="L334">
            <v>587368.32000000007</v>
          </cell>
        </row>
        <row r="335">
          <cell r="B335" t="str">
            <v/>
          </cell>
          <cell r="C335" t="str">
            <v/>
          </cell>
          <cell r="F335" t="str">
            <v>c. M¸y thi c«ng</v>
          </cell>
          <cell r="J335">
            <v>133408.04999999999</v>
          </cell>
        </row>
        <row r="336">
          <cell r="B336" t="str">
            <v/>
          </cell>
          <cell r="C336" t="str">
            <v/>
          </cell>
          <cell r="E336" t="str">
            <v>h23</v>
          </cell>
          <cell r="F336" t="str">
            <v>M¸y hµn 23KW</v>
          </cell>
          <cell r="G336" t="str">
            <v>Ca</v>
          </cell>
          <cell r="H336">
            <v>1.5</v>
          </cell>
          <cell r="I336">
            <v>77338</v>
          </cell>
          <cell r="J336">
            <v>116007</v>
          </cell>
          <cell r="M336">
            <v>116007</v>
          </cell>
        </row>
        <row r="337">
          <cell r="B337" t="str">
            <v/>
          </cell>
          <cell r="C337" t="str">
            <v/>
          </cell>
          <cell r="E337" t="str">
            <v>m#</v>
          </cell>
          <cell r="F337" t="str">
            <v>M¸y kh¸c</v>
          </cell>
          <cell r="G337" t="str">
            <v>%</v>
          </cell>
          <cell r="H337">
            <v>15</v>
          </cell>
          <cell r="I337">
            <v>116007</v>
          </cell>
          <cell r="J337">
            <v>17401.05</v>
          </cell>
          <cell r="M337">
            <v>17401.05</v>
          </cell>
        </row>
        <row r="338">
          <cell r="B338">
            <v>45</v>
          </cell>
          <cell r="C338">
            <v>1242</v>
          </cell>
          <cell r="D338" t="str">
            <v>HA1210</v>
          </cell>
          <cell r="F338" t="str">
            <v>Bª t«ng mãng, ch©n khay M150 ®¸ 4x6</v>
          </cell>
          <cell r="G338" t="str">
            <v>m3</v>
          </cell>
          <cell r="I338" t="str">
            <v/>
          </cell>
          <cell r="K338">
            <v>363057.46100391424</v>
          </cell>
          <cell r="L338">
            <v>22759.919999999998</v>
          </cell>
          <cell r="M338">
            <v>12479.423999999999</v>
          </cell>
        </row>
        <row r="339">
          <cell r="B339" t="str">
            <v/>
          </cell>
          <cell r="C339" t="str">
            <v/>
          </cell>
          <cell r="F339" t="str">
            <v>a. VËt liÖu</v>
          </cell>
          <cell r="J339">
            <v>363057.46100391424</v>
          </cell>
        </row>
        <row r="340">
          <cell r="B340" t="str">
            <v/>
          </cell>
          <cell r="C340" t="str">
            <v>Phô lôc 5</v>
          </cell>
          <cell r="E340" t="str">
            <v>vu</v>
          </cell>
          <cell r="F340" t="str">
            <v>V÷a BT M150 ®¸ 4x6</v>
          </cell>
          <cell r="G340" t="str">
            <v>m3</v>
          </cell>
          <cell r="H340">
            <v>1.0249999999999999</v>
          </cell>
          <cell r="I340">
            <v>350695.44651428569</v>
          </cell>
          <cell r="J340">
            <v>359462.83267714281</v>
          </cell>
          <cell r="K340">
            <v>359462.83267714281</v>
          </cell>
        </row>
        <row r="341">
          <cell r="B341" t="str">
            <v/>
          </cell>
          <cell r="E341" t="str">
            <v>#</v>
          </cell>
          <cell r="F341" t="str">
            <v>VËt liÖu kh¸c</v>
          </cell>
          <cell r="G341" t="str">
            <v>%</v>
          </cell>
          <cell r="H341">
            <v>1</v>
          </cell>
          <cell r="I341">
            <v>359462.83267714281</v>
          </cell>
          <cell r="J341">
            <v>3594.628326771428</v>
          </cell>
          <cell r="K341">
            <v>3594.628326771428</v>
          </cell>
        </row>
        <row r="342">
          <cell r="B342" t="str">
            <v/>
          </cell>
          <cell r="C342" t="str">
            <v/>
          </cell>
          <cell r="F342" t="str">
            <v>b. Nh©n c«ng</v>
          </cell>
          <cell r="J342">
            <v>22759.919999999998</v>
          </cell>
        </row>
        <row r="343">
          <cell r="B343" t="str">
            <v/>
          </cell>
          <cell r="C343" t="str">
            <v/>
          </cell>
          <cell r="E343" t="str">
            <v>3c</v>
          </cell>
          <cell r="F343" t="str">
            <v>Nh©n c«ng bËc 3,0/7</v>
          </cell>
          <cell r="G343" t="str">
            <v xml:space="preserve">C«ng </v>
          </cell>
          <cell r="H343">
            <v>1.64</v>
          </cell>
          <cell r="I343">
            <v>13878</v>
          </cell>
          <cell r="J343">
            <v>22759.919999999998</v>
          </cell>
          <cell r="L343">
            <v>22759.919999999998</v>
          </cell>
        </row>
        <row r="344">
          <cell r="B344" t="str">
            <v/>
          </cell>
          <cell r="C344" t="str">
            <v/>
          </cell>
          <cell r="F344" t="str">
            <v>c. M¸y thi c«ng</v>
          </cell>
          <cell r="J344">
            <v>12479.423999999999</v>
          </cell>
        </row>
        <row r="345">
          <cell r="B345" t="str">
            <v/>
          </cell>
          <cell r="C345" t="str">
            <v/>
          </cell>
          <cell r="E345" t="str">
            <v>250l</v>
          </cell>
          <cell r="F345" t="str">
            <v>M¸y trén 250l</v>
          </cell>
          <cell r="G345" t="str">
            <v>Ca</v>
          </cell>
          <cell r="H345">
            <v>9.5000000000000001E-2</v>
          </cell>
          <cell r="I345">
            <v>96272</v>
          </cell>
          <cell r="J345">
            <v>9145.84</v>
          </cell>
          <cell r="M345">
            <v>9145.84</v>
          </cell>
        </row>
        <row r="346">
          <cell r="B346" t="str">
            <v/>
          </cell>
          <cell r="C346" t="str">
            <v/>
          </cell>
          <cell r="E346" t="str">
            <v>dd</v>
          </cell>
          <cell r="F346" t="str">
            <v>M¸y ®Çm dïi 1,5KW</v>
          </cell>
          <cell r="G346" t="str">
            <v>Ca</v>
          </cell>
          <cell r="H346">
            <v>8.8999999999999996E-2</v>
          </cell>
          <cell r="I346">
            <v>37456</v>
          </cell>
          <cell r="J346">
            <v>3333.5839999999998</v>
          </cell>
          <cell r="M346">
            <v>3333.5839999999998</v>
          </cell>
        </row>
        <row r="347">
          <cell r="B347">
            <v>46</v>
          </cell>
          <cell r="C347">
            <v>1242</v>
          </cell>
          <cell r="D347" t="str">
            <v>HA1310</v>
          </cell>
          <cell r="F347" t="str">
            <v>Bªt«ng s©n cèng M150 ®¸ 4x6</v>
          </cell>
          <cell r="G347" t="str">
            <v>m3</v>
          </cell>
          <cell r="I347" t="str">
            <v/>
          </cell>
          <cell r="K347">
            <v>363057.46100391424</v>
          </cell>
          <cell r="L347">
            <v>21927.24</v>
          </cell>
          <cell r="M347">
            <v>12040.565000000001</v>
          </cell>
        </row>
        <row r="348">
          <cell r="B348" t="str">
            <v/>
          </cell>
          <cell r="C348" t="str">
            <v/>
          </cell>
          <cell r="F348" t="str">
            <v>a. VËt liÖu</v>
          </cell>
          <cell r="J348">
            <v>363057.46100391424</v>
          </cell>
        </row>
        <row r="349">
          <cell r="B349" t="str">
            <v/>
          </cell>
          <cell r="C349" t="str">
            <v>m3</v>
          </cell>
          <cell r="E349" t="str">
            <v>vu</v>
          </cell>
          <cell r="F349" t="str">
            <v>V÷a BT M150 ®¸ 4x6</v>
          </cell>
          <cell r="G349" t="str">
            <v>m3</v>
          </cell>
          <cell r="H349">
            <v>1.0249999999999999</v>
          </cell>
          <cell r="I349">
            <v>350695.44651428569</v>
          </cell>
          <cell r="J349">
            <v>359462.83267714281</v>
          </cell>
          <cell r="K349">
            <v>359462.83267714281</v>
          </cell>
        </row>
        <row r="350">
          <cell r="B350" t="str">
            <v/>
          </cell>
          <cell r="C350" t="str">
            <v/>
          </cell>
          <cell r="E350" t="str">
            <v>#</v>
          </cell>
          <cell r="F350" t="str">
            <v>VËt liÖu kh¸c</v>
          </cell>
          <cell r="G350" t="str">
            <v>%</v>
          </cell>
          <cell r="H350">
            <v>1</v>
          </cell>
          <cell r="I350">
            <v>359462.83267714281</v>
          </cell>
          <cell r="J350">
            <v>3594.628326771428</v>
          </cell>
          <cell r="K350">
            <v>3594.628326771428</v>
          </cell>
        </row>
        <row r="351">
          <cell r="B351" t="str">
            <v/>
          </cell>
          <cell r="C351" t="str">
            <v/>
          </cell>
          <cell r="F351" t="str">
            <v>b. Nh©n c«ng</v>
          </cell>
          <cell r="J351">
            <v>21927.24</v>
          </cell>
        </row>
        <row r="352">
          <cell r="B352" t="str">
            <v/>
          </cell>
          <cell r="C352" t="str">
            <v/>
          </cell>
          <cell r="E352" t="str">
            <v>3c</v>
          </cell>
          <cell r="F352" t="str">
            <v>Nh©n c«ng bËc 3,0/7</v>
          </cell>
          <cell r="G352" t="str">
            <v xml:space="preserve">C«ng </v>
          </cell>
          <cell r="H352">
            <v>1.58</v>
          </cell>
          <cell r="I352">
            <v>13878</v>
          </cell>
          <cell r="J352">
            <v>21927.24</v>
          </cell>
          <cell r="L352">
            <v>21927.24</v>
          </cell>
        </row>
        <row r="353">
          <cell r="B353" t="str">
            <v/>
          </cell>
          <cell r="C353" t="str">
            <v/>
          </cell>
          <cell r="F353" t="str">
            <v>c. M¸y thi c«ng</v>
          </cell>
          <cell r="J353">
            <v>12040.565000000001</v>
          </cell>
        </row>
        <row r="354">
          <cell r="B354" t="str">
            <v/>
          </cell>
          <cell r="C354" t="str">
            <v/>
          </cell>
          <cell r="E354" t="str">
            <v>250l</v>
          </cell>
          <cell r="F354" t="str">
            <v>M¸y trén 250l</v>
          </cell>
          <cell r="G354" t="str">
            <v>Ca</v>
          </cell>
          <cell r="H354">
            <v>9.5000000000000001E-2</v>
          </cell>
          <cell r="I354">
            <v>96272</v>
          </cell>
          <cell r="J354">
            <v>9145.84</v>
          </cell>
          <cell r="M354">
            <v>9145.84</v>
          </cell>
        </row>
        <row r="355">
          <cell r="B355" t="str">
            <v/>
          </cell>
          <cell r="C355" t="str">
            <v/>
          </cell>
          <cell r="E355" t="str">
            <v>db1</v>
          </cell>
          <cell r="F355" t="str">
            <v>M¸y ®Çm bµn 1KW</v>
          </cell>
          <cell r="G355" t="str">
            <v>Ca</v>
          </cell>
          <cell r="H355">
            <v>8.8999999999999996E-2</v>
          </cell>
          <cell r="I355">
            <v>32525</v>
          </cell>
          <cell r="J355">
            <v>2894.7249999999999</v>
          </cell>
          <cell r="M355">
            <v>2894.7249999999999</v>
          </cell>
        </row>
        <row r="356">
          <cell r="B356">
            <v>47</v>
          </cell>
          <cell r="C356">
            <v>1242</v>
          </cell>
          <cell r="D356" t="str">
            <v>GA5110</v>
          </cell>
          <cell r="F356" t="str">
            <v>§¸ héc xÕp khan</v>
          </cell>
          <cell r="G356" t="str">
            <v>m3</v>
          </cell>
          <cell r="I356" t="str">
            <v/>
          </cell>
          <cell r="K356">
            <v>110850.59299047619</v>
          </cell>
          <cell r="L356">
            <v>17533.2</v>
          </cell>
          <cell r="M356">
            <v>0</v>
          </cell>
        </row>
        <row r="357">
          <cell r="B357" t="str">
            <v/>
          </cell>
          <cell r="C357" t="str">
            <v/>
          </cell>
          <cell r="F357" t="str">
            <v>a. VËt liÖu</v>
          </cell>
          <cell r="J357">
            <v>110850.59299047619</v>
          </cell>
        </row>
        <row r="358">
          <cell r="B358" t="str">
            <v/>
          </cell>
          <cell r="C358" t="str">
            <v/>
          </cell>
          <cell r="E358" t="str">
            <v>dh</v>
          </cell>
          <cell r="F358" t="str">
            <v xml:space="preserve">§¸ héc </v>
          </cell>
          <cell r="G358" t="str">
            <v>m3</v>
          </cell>
          <cell r="H358">
            <v>1.2</v>
          </cell>
          <cell r="I358">
            <v>86835.71428571429</v>
          </cell>
          <cell r="J358">
            <v>104202.85714285714</v>
          </cell>
          <cell r="K358">
            <v>104202.85714285714</v>
          </cell>
        </row>
        <row r="359">
          <cell r="B359" t="str">
            <v/>
          </cell>
          <cell r="C359" t="str">
            <v/>
          </cell>
          <cell r="E359">
            <v>4</v>
          </cell>
          <cell r="F359" t="str">
            <v>§¸ d¨m 4x6</v>
          </cell>
          <cell r="G359" t="str">
            <v>m3</v>
          </cell>
          <cell r="H359">
            <v>6.0999999999999999E-2</v>
          </cell>
          <cell r="I359">
            <v>108979.27619047619</v>
          </cell>
          <cell r="J359">
            <v>6647.7358476190475</v>
          </cell>
          <cell r="K359">
            <v>6647.7358476190475</v>
          </cell>
        </row>
        <row r="360">
          <cell r="B360" t="str">
            <v/>
          </cell>
          <cell r="C360" t="str">
            <v/>
          </cell>
          <cell r="F360" t="str">
            <v>b. Nh©n c«ng</v>
          </cell>
          <cell r="J360">
            <v>17533.2</v>
          </cell>
        </row>
        <row r="361">
          <cell r="B361" t="str">
            <v/>
          </cell>
          <cell r="C361" t="str">
            <v/>
          </cell>
          <cell r="E361" t="str">
            <v>3,5c</v>
          </cell>
          <cell r="F361" t="str">
            <v>Nh©n c«ng bËc 3,5/7</v>
          </cell>
          <cell r="G361" t="str">
            <v xml:space="preserve">C«ng </v>
          </cell>
          <cell r="H361">
            <v>1.2</v>
          </cell>
          <cell r="I361">
            <v>14611</v>
          </cell>
          <cell r="J361">
            <v>17533.2</v>
          </cell>
          <cell r="L361">
            <v>17533.2</v>
          </cell>
        </row>
        <row r="362">
          <cell r="B362">
            <v>48</v>
          </cell>
          <cell r="C362">
            <v>1242</v>
          </cell>
          <cell r="D362" t="str">
            <v>GA.1110</v>
          </cell>
          <cell r="F362" t="str">
            <v>Gia cè h¹ l­u b»ng ®¸ héc x©y M100</v>
          </cell>
          <cell r="G362" t="str">
            <v>m3</v>
          </cell>
          <cell r="I362" t="str">
            <v/>
          </cell>
          <cell r="K362">
            <v>285851.99183451425</v>
          </cell>
          <cell r="L362">
            <v>27907.01</v>
          </cell>
          <cell r="M362">
            <v>0</v>
          </cell>
        </row>
        <row r="363">
          <cell r="B363" t="str">
            <v/>
          </cell>
          <cell r="C363" t="str">
            <v/>
          </cell>
          <cell r="F363" t="str">
            <v>a. VËt liÖu</v>
          </cell>
          <cell r="J363">
            <v>285851.99183451425</v>
          </cell>
        </row>
        <row r="364">
          <cell r="B364" t="str">
            <v/>
          </cell>
          <cell r="C364" t="str">
            <v/>
          </cell>
          <cell r="E364" t="str">
            <v>dh</v>
          </cell>
          <cell r="F364" t="str">
            <v xml:space="preserve">§¸ héc </v>
          </cell>
          <cell r="G364" t="str">
            <v>m3</v>
          </cell>
          <cell r="H364">
            <v>1.2</v>
          </cell>
          <cell r="I364">
            <v>86835.71428571429</v>
          </cell>
          <cell r="J364">
            <v>104202.85714285714</v>
          </cell>
          <cell r="K364">
            <v>104202.85714285714</v>
          </cell>
        </row>
        <row r="365">
          <cell r="B365" t="str">
            <v/>
          </cell>
          <cell r="C365" t="str">
            <v/>
          </cell>
          <cell r="E365">
            <v>4</v>
          </cell>
          <cell r="F365" t="str">
            <v>§¸ d¨m 4x6</v>
          </cell>
          <cell r="G365" t="str">
            <v>m3</v>
          </cell>
          <cell r="H365">
            <v>5.7000000000000002E-2</v>
          </cell>
          <cell r="I365">
            <v>108979.27619047619</v>
          </cell>
          <cell r="J365">
            <v>6211.8187428571428</v>
          </cell>
          <cell r="K365">
            <v>6211.8187428571428</v>
          </cell>
        </row>
        <row r="366">
          <cell r="B366" t="str">
            <v/>
          </cell>
          <cell r="C366" t="str">
            <v>m3</v>
          </cell>
          <cell r="E366" t="str">
            <v>vu</v>
          </cell>
          <cell r="F366" t="str">
            <v>V÷a xi m¨ng M100</v>
          </cell>
          <cell r="G366" t="str">
            <v>m3</v>
          </cell>
          <cell r="H366">
            <v>0.42</v>
          </cell>
          <cell r="I366">
            <v>417707.89511619043</v>
          </cell>
          <cell r="J366">
            <v>175437.31594879998</v>
          </cell>
          <cell r="K366">
            <v>175437.31594879998</v>
          </cell>
        </row>
        <row r="367">
          <cell r="B367" t="str">
            <v/>
          </cell>
          <cell r="C367" t="str">
            <v/>
          </cell>
          <cell r="F367" t="str">
            <v>b. Nh©n c«ng</v>
          </cell>
          <cell r="J367">
            <v>27907.01</v>
          </cell>
        </row>
        <row r="368">
          <cell r="B368" t="str">
            <v/>
          </cell>
          <cell r="C368" t="str">
            <v/>
          </cell>
          <cell r="E368" t="str">
            <v>3,5c</v>
          </cell>
          <cell r="F368" t="str">
            <v>Nh©n c«ng bËc 3,5/7</v>
          </cell>
          <cell r="G368" t="str">
            <v xml:space="preserve">C«ng </v>
          </cell>
          <cell r="H368">
            <v>1.91</v>
          </cell>
          <cell r="I368">
            <v>14611</v>
          </cell>
          <cell r="J368">
            <v>27907.01</v>
          </cell>
          <cell r="L368">
            <v>27907.01</v>
          </cell>
        </row>
        <row r="369">
          <cell r="B369">
            <v>49</v>
          </cell>
          <cell r="C369">
            <v>1242</v>
          </cell>
          <cell r="D369" t="str">
            <v>GA.4210</v>
          </cell>
          <cell r="F369" t="str">
            <v>Gia cè taluy ®¸ héc x©y M100</v>
          </cell>
          <cell r="G369" t="str">
            <v>m3</v>
          </cell>
          <cell r="I369" t="str">
            <v/>
          </cell>
          <cell r="K369">
            <v>285851.99183451425</v>
          </cell>
          <cell r="L369">
            <v>30390.880000000001</v>
          </cell>
          <cell r="M369">
            <v>0</v>
          </cell>
        </row>
        <row r="370">
          <cell r="B370" t="str">
            <v/>
          </cell>
          <cell r="C370" t="str">
            <v/>
          </cell>
          <cell r="F370" t="str">
            <v>a. VËt liÖu</v>
          </cell>
          <cell r="J370">
            <v>285851.99183451425</v>
          </cell>
        </row>
        <row r="371">
          <cell r="B371" t="str">
            <v/>
          </cell>
          <cell r="C371" t="str">
            <v/>
          </cell>
          <cell r="E371" t="str">
            <v>dh</v>
          </cell>
          <cell r="F371" t="str">
            <v xml:space="preserve">§¸ héc </v>
          </cell>
          <cell r="G371" t="str">
            <v>m3</v>
          </cell>
          <cell r="H371">
            <v>1.2</v>
          </cell>
          <cell r="I371">
            <v>86835.71428571429</v>
          </cell>
          <cell r="J371">
            <v>104202.85714285714</v>
          </cell>
          <cell r="K371">
            <v>104202.85714285714</v>
          </cell>
        </row>
        <row r="372">
          <cell r="B372" t="str">
            <v/>
          </cell>
          <cell r="C372" t="str">
            <v/>
          </cell>
          <cell r="E372">
            <v>4</v>
          </cell>
          <cell r="F372" t="str">
            <v>§¸ d¨m 4x6</v>
          </cell>
          <cell r="G372" t="str">
            <v>m3</v>
          </cell>
          <cell r="H372">
            <v>5.7000000000000002E-2</v>
          </cell>
          <cell r="I372">
            <v>108979.27619047619</v>
          </cell>
          <cell r="J372">
            <v>6211.8187428571428</v>
          </cell>
          <cell r="K372">
            <v>6211.8187428571428</v>
          </cell>
        </row>
        <row r="373">
          <cell r="B373" t="str">
            <v/>
          </cell>
          <cell r="C373" t="str">
            <v>m3</v>
          </cell>
          <cell r="E373" t="str">
            <v>vu</v>
          </cell>
          <cell r="F373" t="str">
            <v>V÷a xi m¨ng M100</v>
          </cell>
          <cell r="G373" t="str">
            <v>m3</v>
          </cell>
          <cell r="H373">
            <v>0.42</v>
          </cell>
          <cell r="I373">
            <v>417707.89511619043</v>
          </cell>
          <cell r="J373">
            <v>175437.31594879998</v>
          </cell>
          <cell r="K373">
            <v>175437.31594879998</v>
          </cell>
        </row>
        <row r="374">
          <cell r="B374" t="str">
            <v/>
          </cell>
          <cell r="C374" t="str">
            <v/>
          </cell>
          <cell r="F374" t="str">
            <v>b. Nh©n c«ng</v>
          </cell>
          <cell r="J374">
            <v>30390.880000000001</v>
          </cell>
        </row>
        <row r="375">
          <cell r="B375" t="str">
            <v/>
          </cell>
          <cell r="C375" t="str">
            <v/>
          </cell>
          <cell r="E375" t="str">
            <v>3,5c</v>
          </cell>
          <cell r="F375" t="str">
            <v>Nh©n c«ng bËc 3,5/7</v>
          </cell>
          <cell r="G375" t="str">
            <v xml:space="preserve">C«ng </v>
          </cell>
          <cell r="H375">
            <v>2.08</v>
          </cell>
          <cell r="I375">
            <v>14611</v>
          </cell>
          <cell r="J375">
            <v>30390.880000000001</v>
          </cell>
          <cell r="L375">
            <v>30390.880000000001</v>
          </cell>
        </row>
        <row r="376">
          <cell r="B376">
            <v>50</v>
          </cell>
          <cell r="C376">
            <v>1242</v>
          </cell>
          <cell r="D376" t="str">
            <v>GA.4310</v>
          </cell>
          <cell r="F376" t="str">
            <v>§¸ héc x©y tø nãn M100</v>
          </cell>
          <cell r="G376" t="str">
            <v>m3</v>
          </cell>
          <cell r="I376" t="str">
            <v/>
          </cell>
          <cell r="K376">
            <v>290954.70612022857</v>
          </cell>
          <cell r="L376">
            <v>35358.619999999995</v>
          </cell>
          <cell r="M376">
            <v>0</v>
          </cell>
        </row>
        <row r="377">
          <cell r="B377" t="str">
            <v/>
          </cell>
          <cell r="C377" t="str">
            <v/>
          </cell>
          <cell r="F377" t="str">
            <v>a. VËt liÖu</v>
          </cell>
          <cell r="J377">
            <v>290954.70612022857</v>
          </cell>
        </row>
        <row r="378">
          <cell r="B378" t="str">
            <v/>
          </cell>
          <cell r="C378" t="str">
            <v/>
          </cell>
          <cell r="E378" t="str">
            <v>dh</v>
          </cell>
          <cell r="F378" t="str">
            <v xml:space="preserve">§¸ héc </v>
          </cell>
          <cell r="G378" t="str">
            <v>m3</v>
          </cell>
          <cell r="H378">
            <v>1.22</v>
          </cell>
          <cell r="I378">
            <v>86835.71428571429</v>
          </cell>
          <cell r="J378">
            <v>105939.57142857143</v>
          </cell>
          <cell r="K378">
            <v>105939.57142857143</v>
          </cell>
        </row>
        <row r="379">
          <cell r="B379" t="str">
            <v/>
          </cell>
          <cell r="C379" t="str">
            <v/>
          </cell>
          <cell r="E379">
            <v>4</v>
          </cell>
          <cell r="F379" t="str">
            <v>§¸ d¨m 4x6</v>
          </cell>
          <cell r="G379" t="str">
            <v>m3</v>
          </cell>
          <cell r="H379">
            <v>5.7000000000000002E-2</v>
          </cell>
          <cell r="I379">
            <v>108979.27619047619</v>
          </cell>
          <cell r="J379">
            <v>6211.8187428571428</v>
          </cell>
          <cell r="K379">
            <v>6211.8187428571428</v>
          </cell>
        </row>
        <row r="380">
          <cell r="B380" t="str">
            <v/>
          </cell>
          <cell r="C380" t="str">
            <v>m3</v>
          </cell>
          <cell r="E380" t="str">
            <v>vu</v>
          </cell>
          <cell r="F380" t="str">
            <v>V÷a xi m¨ng M100</v>
          </cell>
          <cell r="G380" t="str">
            <v>m3</v>
          </cell>
          <cell r="H380">
            <v>0.42</v>
          </cell>
          <cell r="I380">
            <v>417707.89511619043</v>
          </cell>
          <cell r="J380">
            <v>175437.31594879998</v>
          </cell>
          <cell r="K380">
            <v>175437.31594879998</v>
          </cell>
        </row>
        <row r="381">
          <cell r="B381" t="str">
            <v/>
          </cell>
          <cell r="C381" t="str">
            <v/>
          </cell>
          <cell r="E381" t="str">
            <v>d</v>
          </cell>
          <cell r="F381" t="str">
            <v xml:space="preserve">D©y thÐp </v>
          </cell>
          <cell r="G381" t="str">
            <v>kg</v>
          </cell>
          <cell r="H381">
            <v>0.51</v>
          </cell>
          <cell r="I381">
            <v>6600</v>
          </cell>
          <cell r="J381">
            <v>3366</v>
          </cell>
          <cell r="K381">
            <v>3366</v>
          </cell>
        </row>
        <row r="382">
          <cell r="B382" t="str">
            <v/>
          </cell>
          <cell r="C382" t="str">
            <v/>
          </cell>
          <cell r="F382" t="str">
            <v>b. Nh©n c«ng</v>
          </cell>
          <cell r="J382">
            <v>35358.619999999995</v>
          </cell>
        </row>
        <row r="383">
          <cell r="B383" t="str">
            <v/>
          </cell>
          <cell r="C383" t="str">
            <v/>
          </cell>
          <cell r="E383">
            <v>3.5</v>
          </cell>
          <cell r="F383" t="str">
            <v>Nh©n c«ng bËc 3,5/7</v>
          </cell>
          <cell r="G383" t="str">
            <v xml:space="preserve">C«ng </v>
          </cell>
          <cell r="H383">
            <v>2.42</v>
          </cell>
          <cell r="I383">
            <v>14611</v>
          </cell>
          <cell r="J383">
            <v>35358.619999999995</v>
          </cell>
          <cell r="L383">
            <v>35358.619999999995</v>
          </cell>
        </row>
        <row r="384">
          <cell r="B384">
            <v>51</v>
          </cell>
          <cell r="D384" t="str">
            <v>.</v>
          </cell>
          <cell r="F384" t="str">
            <v>V÷a xi m¨ng M100 söa ch÷a mèi nèi</v>
          </cell>
          <cell r="G384" t="str">
            <v>m3</v>
          </cell>
          <cell r="I384" t="str">
            <v/>
          </cell>
          <cell r="K384">
            <v>428150.59249409515</v>
          </cell>
          <cell r="L384">
            <v>74223.88</v>
          </cell>
          <cell r="M384">
            <v>0</v>
          </cell>
        </row>
        <row r="385">
          <cell r="B385" t="str">
            <v/>
          </cell>
          <cell r="C385" t="str">
            <v/>
          </cell>
          <cell r="F385" t="str">
            <v>a - VËt liÖu :</v>
          </cell>
          <cell r="J385">
            <v>428150.59249409515</v>
          </cell>
        </row>
        <row r="386">
          <cell r="B386" t="str">
            <v/>
          </cell>
          <cell r="C386" t="str">
            <v>m3</v>
          </cell>
          <cell r="E386" t="str">
            <v>d16</v>
          </cell>
          <cell r="F386" t="str">
            <v>V÷a xi m¨ng M100</v>
          </cell>
          <cell r="G386" t="str">
            <v>m3</v>
          </cell>
          <cell r="H386">
            <v>1.0249999999999999</v>
          </cell>
          <cell r="I386">
            <v>417707.89511619043</v>
          </cell>
          <cell r="J386">
            <v>428150.59249409515</v>
          </cell>
          <cell r="K386">
            <v>428150.59249409515</v>
          </cell>
        </row>
        <row r="387">
          <cell r="B387" t="str">
            <v/>
          </cell>
          <cell r="C387" t="str">
            <v/>
          </cell>
          <cell r="F387" t="str">
            <v>b. Nh©n c«ng</v>
          </cell>
          <cell r="J387">
            <v>74223.88</v>
          </cell>
        </row>
        <row r="388">
          <cell r="B388" t="str">
            <v/>
          </cell>
          <cell r="C388" t="str">
            <v/>
          </cell>
          <cell r="E388">
            <v>3.5</v>
          </cell>
          <cell r="F388" t="str">
            <v>Nh©n c«ng bËc 3,5/7</v>
          </cell>
          <cell r="G388" t="str">
            <v xml:space="preserve">C«ng </v>
          </cell>
          <cell r="H388">
            <v>5.08</v>
          </cell>
          <cell r="I388">
            <v>14611</v>
          </cell>
          <cell r="J388">
            <v>74223.88</v>
          </cell>
          <cell r="L388">
            <v>74223.88</v>
          </cell>
        </row>
        <row r="389">
          <cell r="B389">
            <v>52</v>
          </cell>
          <cell r="C389">
            <v>56</v>
          </cell>
          <cell r="D389">
            <v>119934</v>
          </cell>
          <cell r="F389" t="str">
            <v>Th¸o dì cèng cò d=150 (tÝnh 80% L§)</v>
          </cell>
          <cell r="G389" t="str">
            <v>èng</v>
          </cell>
          <cell r="I389" t="str">
            <v/>
          </cell>
          <cell r="K389">
            <v>0</v>
          </cell>
          <cell r="L389">
            <v>3822.2375999999999</v>
          </cell>
          <cell r="M389">
            <v>15653.022400000002</v>
          </cell>
        </row>
        <row r="390">
          <cell r="B390" t="str">
            <v/>
          </cell>
          <cell r="C390" t="str">
            <v/>
          </cell>
          <cell r="F390" t="str">
            <v>b. Nh©n c«ng</v>
          </cell>
          <cell r="J390">
            <v>3822.2375999999999</v>
          </cell>
        </row>
        <row r="391">
          <cell r="B391" t="str">
            <v/>
          </cell>
          <cell r="C391" t="str">
            <v/>
          </cell>
          <cell r="E391">
            <v>3.5</v>
          </cell>
          <cell r="F391" t="str">
            <v>Nh©n c«ng bËc 3,5/7</v>
          </cell>
          <cell r="G391" t="str">
            <v xml:space="preserve">C«ng </v>
          </cell>
          <cell r="H391">
            <v>0.2616</v>
          </cell>
          <cell r="I391">
            <v>14611</v>
          </cell>
          <cell r="J391">
            <v>3822.2375999999999</v>
          </cell>
          <cell r="L391">
            <v>3822.2375999999999</v>
          </cell>
        </row>
        <row r="392">
          <cell r="B392" t="str">
            <v/>
          </cell>
          <cell r="C392" t="str">
            <v/>
          </cell>
          <cell r="F392" t="str">
            <v>c. M¸y thi c«ng</v>
          </cell>
          <cell r="J392">
            <v>15653.022400000002</v>
          </cell>
        </row>
        <row r="393">
          <cell r="B393" t="str">
            <v/>
          </cell>
          <cell r="C393" t="str">
            <v/>
          </cell>
          <cell r="E393" t="str">
            <v>c5t</v>
          </cell>
          <cell r="F393" t="str">
            <v>CÈu 5T</v>
          </cell>
          <cell r="G393" t="str">
            <v>Ca</v>
          </cell>
          <cell r="H393">
            <v>5.3600000000000009E-2</v>
          </cell>
          <cell r="I393">
            <v>292034</v>
          </cell>
          <cell r="J393">
            <v>15653.022400000002</v>
          </cell>
          <cell r="M393">
            <v>15653.022400000002</v>
          </cell>
        </row>
        <row r="394">
          <cell r="B394">
            <v>53</v>
          </cell>
          <cell r="C394">
            <v>22</v>
          </cell>
          <cell r="D394">
            <v>17472</v>
          </cell>
          <cell r="F394" t="str">
            <v>L¾p ®Æt èng cèng d=150</v>
          </cell>
          <cell r="G394" t="str">
            <v>èng</v>
          </cell>
          <cell r="I394" t="str">
            <v/>
          </cell>
          <cell r="K394">
            <v>0</v>
          </cell>
          <cell r="L394">
            <v>4538.1059999999998</v>
          </cell>
          <cell r="M394">
            <v>19566.278000000002</v>
          </cell>
        </row>
        <row r="395">
          <cell r="B395" t="str">
            <v/>
          </cell>
          <cell r="C395" t="str">
            <v/>
          </cell>
          <cell r="F395" t="str">
            <v>b. Nh©n c«ng</v>
          </cell>
          <cell r="J395">
            <v>4538.1059999999998</v>
          </cell>
        </row>
        <row r="396">
          <cell r="B396" t="str">
            <v/>
          </cell>
          <cell r="C396" t="str">
            <v/>
          </cell>
          <cell r="E396" t="str">
            <v>3c</v>
          </cell>
          <cell r="F396" t="str">
            <v>Nh©n c«ng bËc 3,0/7</v>
          </cell>
          <cell r="G396" t="str">
            <v xml:space="preserve">C«ng </v>
          </cell>
          <cell r="H396">
            <v>0.32700000000000001</v>
          </cell>
          <cell r="I396">
            <v>13878</v>
          </cell>
          <cell r="J396">
            <v>4538.1059999999998</v>
          </cell>
          <cell r="L396">
            <v>4538.1059999999998</v>
          </cell>
        </row>
        <row r="397">
          <cell r="B397" t="str">
            <v/>
          </cell>
          <cell r="C397" t="str">
            <v/>
          </cell>
          <cell r="F397" t="str">
            <v>c. M¸y thi c«ng</v>
          </cell>
          <cell r="J397">
            <v>19566.278000000002</v>
          </cell>
        </row>
        <row r="398">
          <cell r="B398" t="str">
            <v/>
          </cell>
          <cell r="C398" t="str">
            <v/>
          </cell>
          <cell r="E398" t="str">
            <v>c5t</v>
          </cell>
          <cell r="F398" t="str">
            <v>CÈu 5T</v>
          </cell>
          <cell r="G398" t="str">
            <v>Ca</v>
          </cell>
          <cell r="H398">
            <v>6.7000000000000004E-2</v>
          </cell>
          <cell r="I398">
            <v>292034</v>
          </cell>
          <cell r="J398">
            <v>19566.278000000002</v>
          </cell>
          <cell r="M398">
            <v>19566.278000000002</v>
          </cell>
        </row>
        <row r="399">
          <cell r="B399">
            <v>54</v>
          </cell>
          <cell r="C399">
            <v>1242</v>
          </cell>
          <cell r="D399" t="str">
            <v>UD.3440</v>
          </cell>
          <cell r="F399" t="str">
            <v>QuÐt nhùa vµ mèi nèi èng cèng d=150</v>
          </cell>
          <cell r="G399" t="str">
            <v>1èng</v>
          </cell>
          <cell r="I399" t="str">
            <v/>
          </cell>
          <cell r="K399">
            <v>98693.768152380944</v>
          </cell>
          <cell r="L399">
            <v>14903.220000000001</v>
          </cell>
          <cell r="M399">
            <v>0</v>
          </cell>
        </row>
        <row r="400">
          <cell r="B400" t="str">
            <v/>
          </cell>
          <cell r="C400" t="str">
            <v/>
          </cell>
          <cell r="F400" t="str">
            <v>a. VËt liÖu</v>
          </cell>
          <cell r="J400">
            <v>98693.768152380944</v>
          </cell>
        </row>
        <row r="401">
          <cell r="B401" t="str">
            <v/>
          </cell>
          <cell r="C401" t="str">
            <v/>
          </cell>
          <cell r="E401" t="str">
            <v>n</v>
          </cell>
          <cell r="F401" t="str">
            <v>Nhùa ®­êng</v>
          </cell>
          <cell r="G401" t="str">
            <v>kg</v>
          </cell>
          <cell r="H401">
            <v>22.7</v>
          </cell>
          <cell r="I401">
            <v>3428.1836190476188</v>
          </cell>
          <cell r="J401">
            <v>77819.768152380944</v>
          </cell>
          <cell r="K401">
            <v>77819.768152380944</v>
          </cell>
        </row>
        <row r="402">
          <cell r="B402" t="str">
            <v/>
          </cell>
          <cell r="C402" t="str">
            <v/>
          </cell>
          <cell r="E402" t="str">
            <v>gid</v>
          </cell>
          <cell r="F402" t="str">
            <v>GiÊy dÇu</v>
          </cell>
          <cell r="G402" t="str">
            <v>m2</v>
          </cell>
          <cell r="H402">
            <v>1.87</v>
          </cell>
          <cell r="I402">
            <v>7350</v>
          </cell>
          <cell r="J402">
            <v>13744.5</v>
          </cell>
          <cell r="K402">
            <v>13744.5</v>
          </cell>
        </row>
        <row r="403">
          <cell r="B403" t="str">
            <v/>
          </cell>
          <cell r="C403" t="str">
            <v/>
          </cell>
          <cell r="E403" t="str">
            <v>®ay</v>
          </cell>
          <cell r="F403" t="str">
            <v>§ay</v>
          </cell>
          <cell r="G403" t="str">
            <v>kg</v>
          </cell>
          <cell r="H403">
            <v>0.97</v>
          </cell>
          <cell r="I403">
            <v>7350</v>
          </cell>
          <cell r="J403">
            <v>7129.5</v>
          </cell>
          <cell r="K403">
            <v>7129.5</v>
          </cell>
        </row>
        <row r="404">
          <cell r="B404" t="str">
            <v/>
          </cell>
          <cell r="C404" t="str">
            <v/>
          </cell>
          <cell r="F404" t="str">
            <v>b. Nh©n c«ng</v>
          </cell>
          <cell r="J404">
            <v>14903.220000000001</v>
          </cell>
        </row>
        <row r="405">
          <cell r="B405" t="str">
            <v/>
          </cell>
          <cell r="C405" t="str">
            <v/>
          </cell>
          <cell r="E405" t="str">
            <v>3,5c</v>
          </cell>
          <cell r="F405" t="str">
            <v>Nh©n c«ng bËc 3,5/7</v>
          </cell>
          <cell r="G405" t="str">
            <v xml:space="preserve">C«ng </v>
          </cell>
          <cell r="H405">
            <v>1.02</v>
          </cell>
          <cell r="I405">
            <v>14611</v>
          </cell>
          <cell r="J405">
            <v>14903.220000000001</v>
          </cell>
          <cell r="L405">
            <v>14903.220000000001</v>
          </cell>
        </row>
        <row r="406">
          <cell r="B406">
            <v>55</v>
          </cell>
          <cell r="C406">
            <v>1242</v>
          </cell>
          <cell r="D406" t="str">
            <v>BL.1114</v>
          </cell>
          <cell r="F406" t="str">
            <v>§µo ®¸ cÊp 3 b»ng thñ c«ng</v>
          </cell>
          <cell r="G406" t="str">
            <v>m3</v>
          </cell>
          <cell r="I406" t="str">
            <v/>
          </cell>
          <cell r="K406">
            <v>0</v>
          </cell>
          <cell r="L406">
            <v>32686.853400000004</v>
          </cell>
          <cell r="M406">
            <v>0</v>
          </cell>
        </row>
        <row r="407">
          <cell r="B407" t="str">
            <v/>
          </cell>
          <cell r="C407" t="str">
            <v/>
          </cell>
          <cell r="F407" t="str">
            <v>b. Nh©n c«ng</v>
          </cell>
          <cell r="J407">
            <v>32686.853400000004</v>
          </cell>
          <cell r="K407">
            <v>0</v>
          </cell>
        </row>
        <row r="408">
          <cell r="B408" t="str">
            <v/>
          </cell>
          <cell r="C408" t="str">
            <v/>
          </cell>
          <cell r="E408">
            <v>3</v>
          </cell>
          <cell r="F408" t="str">
            <v>Nh©n c«ng bËc 3,0/7</v>
          </cell>
          <cell r="G408" t="str">
            <v xml:space="preserve">C«ng </v>
          </cell>
          <cell r="H408">
            <v>2.3553000000000002</v>
          </cell>
          <cell r="I408">
            <v>13878</v>
          </cell>
          <cell r="J408">
            <v>32686.853400000004</v>
          </cell>
          <cell r="L408">
            <v>32686.853400000004</v>
          </cell>
        </row>
        <row r="409">
          <cell r="B409">
            <v>56</v>
          </cell>
          <cell r="C409">
            <v>1242</v>
          </cell>
          <cell r="D409" t="str">
            <v>HA.1310</v>
          </cell>
          <cell r="F409" t="str">
            <v>Gia cè lßng cèng BT M300</v>
          </cell>
          <cell r="G409" t="str">
            <v>m3</v>
          </cell>
          <cell r="I409" t="str">
            <v/>
          </cell>
          <cell r="K409">
            <v>535413.10259240947</v>
          </cell>
          <cell r="L409">
            <v>21927.24</v>
          </cell>
          <cell r="M409">
            <v>12040.565000000001</v>
          </cell>
        </row>
        <row r="410">
          <cell r="B410" t="str">
            <v/>
          </cell>
          <cell r="C410" t="str">
            <v/>
          </cell>
          <cell r="F410" t="str">
            <v>a. VËt liÖu</v>
          </cell>
          <cell r="J410">
            <v>535413.10259240947</v>
          </cell>
        </row>
        <row r="411">
          <cell r="B411" t="str">
            <v/>
          </cell>
          <cell r="C411" t="str">
            <v/>
          </cell>
          <cell r="E411" t="str">
            <v>d12</v>
          </cell>
          <cell r="F411" t="str">
            <v>V÷a BT M300 ®¸ 1x2 ®é sôt 2-4</v>
          </cell>
          <cell r="G411" t="str">
            <v>m3</v>
          </cell>
          <cell r="H411">
            <v>1.0249999999999999</v>
          </cell>
          <cell r="I411">
            <v>517182.42220952385</v>
          </cell>
          <cell r="J411">
            <v>530111.98276476189</v>
          </cell>
          <cell r="K411">
            <v>530111.98276476189</v>
          </cell>
        </row>
        <row r="412">
          <cell r="B412" t="str">
            <v/>
          </cell>
          <cell r="C412" t="str">
            <v/>
          </cell>
          <cell r="E412" t="str">
            <v>#</v>
          </cell>
          <cell r="F412" t="str">
            <v>VËt liÖu kh¸c</v>
          </cell>
          <cell r="G412" t="str">
            <v>%</v>
          </cell>
          <cell r="H412">
            <v>1</v>
          </cell>
          <cell r="I412">
            <v>530111.98276476189</v>
          </cell>
          <cell r="J412">
            <v>5301.1198276476189</v>
          </cell>
          <cell r="K412">
            <v>5301.1198276476189</v>
          </cell>
        </row>
        <row r="413">
          <cell r="B413" t="str">
            <v/>
          </cell>
          <cell r="C413" t="str">
            <v/>
          </cell>
          <cell r="F413" t="str">
            <v>b. Nh©n c«ng</v>
          </cell>
          <cell r="J413">
            <v>21927.24</v>
          </cell>
        </row>
        <row r="414">
          <cell r="B414" t="str">
            <v/>
          </cell>
          <cell r="C414" t="str">
            <v/>
          </cell>
          <cell r="E414">
            <v>3</v>
          </cell>
          <cell r="F414" t="str">
            <v>Nh©n c«ng bËc 3,0/7</v>
          </cell>
          <cell r="G414" t="str">
            <v xml:space="preserve">C«ng </v>
          </cell>
          <cell r="H414">
            <v>1.58</v>
          </cell>
          <cell r="I414">
            <v>13878</v>
          </cell>
          <cell r="J414">
            <v>21927.24</v>
          </cell>
          <cell r="L414">
            <v>21927.24</v>
          </cell>
        </row>
        <row r="415">
          <cell r="B415" t="str">
            <v/>
          </cell>
          <cell r="C415" t="str">
            <v/>
          </cell>
          <cell r="F415" t="str">
            <v>c. M¸y thi c«ng</v>
          </cell>
          <cell r="J415">
            <v>12040.565000000001</v>
          </cell>
        </row>
        <row r="416">
          <cell r="B416" t="str">
            <v/>
          </cell>
          <cell r="C416" t="str">
            <v/>
          </cell>
          <cell r="E416" t="str">
            <v>250l</v>
          </cell>
          <cell r="F416" t="str">
            <v>M¸y trén 250l</v>
          </cell>
          <cell r="G416" t="str">
            <v>Ca</v>
          </cell>
          <cell r="H416">
            <v>9.5000000000000001E-2</v>
          </cell>
          <cell r="I416">
            <v>96272</v>
          </cell>
          <cell r="J416">
            <v>9145.84</v>
          </cell>
          <cell r="M416">
            <v>9145.84</v>
          </cell>
        </row>
        <row r="417">
          <cell r="B417" t="str">
            <v/>
          </cell>
          <cell r="C417" t="str">
            <v/>
          </cell>
          <cell r="E417" t="str">
            <v>db1</v>
          </cell>
          <cell r="F417" t="str">
            <v>M¸y ®Çm bµn 1KW</v>
          </cell>
          <cell r="G417" t="str">
            <v>Ca</v>
          </cell>
          <cell r="H417">
            <v>8.8999999999999996E-2</v>
          </cell>
          <cell r="I417">
            <v>32525</v>
          </cell>
          <cell r="J417">
            <v>2894.7249999999999</v>
          </cell>
          <cell r="M417">
            <v>2894.7249999999999</v>
          </cell>
        </row>
        <row r="418">
          <cell r="B418">
            <v>57</v>
          </cell>
          <cell r="C418">
            <v>1242</v>
          </cell>
          <cell r="D418" t="str">
            <v>VB2122</v>
          </cell>
          <cell r="F418" t="str">
            <v>Lµm vµ xÕp rä ®¸ (TH 50%)</v>
          </cell>
          <cell r="G418" t="str">
            <v>rä</v>
          </cell>
          <cell r="I418" t="str">
            <v/>
          </cell>
          <cell r="K418">
            <v>84059.64285714287</v>
          </cell>
          <cell r="L418">
            <v>35066.400000000001</v>
          </cell>
          <cell r="M418">
            <v>0</v>
          </cell>
        </row>
        <row r="419">
          <cell r="B419" t="str">
            <v/>
          </cell>
          <cell r="C419" t="str">
            <v/>
          </cell>
          <cell r="F419" t="str">
            <v>a. VËt liÖu</v>
          </cell>
          <cell r="J419">
            <v>84059.64285714287</v>
          </cell>
        </row>
        <row r="420">
          <cell r="B420" t="str">
            <v/>
          </cell>
          <cell r="C420" t="str">
            <v/>
          </cell>
          <cell r="E420" t="str">
            <v>dh</v>
          </cell>
          <cell r="F420" t="str">
            <v xml:space="preserve">§¸ héc </v>
          </cell>
          <cell r="G420" t="str">
            <v>m3</v>
          </cell>
          <cell r="H420">
            <v>0.55000000000000004</v>
          </cell>
          <cell r="I420">
            <v>86835.71428571429</v>
          </cell>
          <cell r="J420">
            <v>47759.642857142862</v>
          </cell>
          <cell r="K420">
            <v>47759.642857142862</v>
          </cell>
        </row>
        <row r="421">
          <cell r="B421" t="str">
            <v/>
          </cell>
          <cell r="C421" t="str">
            <v/>
          </cell>
          <cell r="E421" t="str">
            <v>d</v>
          </cell>
          <cell r="F421" t="str">
            <v xml:space="preserve">D©y thÐp </v>
          </cell>
          <cell r="G421" t="str">
            <v>kg</v>
          </cell>
          <cell r="H421">
            <v>5.5</v>
          </cell>
          <cell r="I421">
            <v>6600</v>
          </cell>
          <cell r="J421">
            <v>36300</v>
          </cell>
          <cell r="K421">
            <v>36300</v>
          </cell>
        </row>
        <row r="422">
          <cell r="B422" t="str">
            <v/>
          </cell>
          <cell r="C422" t="str">
            <v/>
          </cell>
          <cell r="F422" t="str">
            <v>b. Nh©n c«ng</v>
          </cell>
          <cell r="J422">
            <v>35066.400000000001</v>
          </cell>
        </row>
        <row r="423">
          <cell r="B423" t="str">
            <v/>
          </cell>
          <cell r="C423" t="str">
            <v/>
          </cell>
          <cell r="E423">
            <v>3.5</v>
          </cell>
          <cell r="F423" t="str">
            <v>Nh©n c«ng bËc 3,5/7</v>
          </cell>
          <cell r="G423" t="str">
            <v xml:space="preserve">C«ng </v>
          </cell>
          <cell r="H423">
            <v>2.4</v>
          </cell>
          <cell r="I423">
            <v>14611</v>
          </cell>
          <cell r="J423">
            <v>35066.400000000001</v>
          </cell>
          <cell r="L423">
            <v>35066.400000000001</v>
          </cell>
        </row>
        <row r="424">
          <cell r="B424">
            <v>58</v>
          </cell>
          <cell r="C424">
            <v>1242</v>
          </cell>
          <cell r="D424" t="str">
            <v>BA1623</v>
          </cell>
          <cell r="F424" t="str">
            <v>§µo nÒn ®­êng tuyÕn tr¸nh</v>
          </cell>
          <cell r="G424" t="str">
            <v>m3</v>
          </cell>
          <cell r="I424" t="str">
            <v/>
          </cell>
          <cell r="K424">
            <v>0</v>
          </cell>
          <cell r="L424">
            <v>18603.78</v>
          </cell>
          <cell r="M424">
            <v>0</v>
          </cell>
        </row>
        <row r="425">
          <cell r="B425" t="str">
            <v/>
          </cell>
          <cell r="C425" t="str">
            <v/>
          </cell>
          <cell r="F425" t="str">
            <v>b. Nh©n c«ng</v>
          </cell>
          <cell r="J425">
            <v>18603.78</v>
          </cell>
        </row>
        <row r="426">
          <cell r="B426" t="str">
            <v/>
          </cell>
          <cell r="C426" t="str">
            <v/>
          </cell>
          <cell r="E426">
            <v>2.7</v>
          </cell>
          <cell r="F426" t="str">
            <v>Nh©n c«ng bËc 2,7/7</v>
          </cell>
          <cell r="G426" t="str">
            <v xml:space="preserve">C«ng </v>
          </cell>
          <cell r="H426">
            <v>1.38</v>
          </cell>
          <cell r="I426">
            <v>13481</v>
          </cell>
          <cell r="J426">
            <v>18603.78</v>
          </cell>
          <cell r="L426">
            <v>18603.78</v>
          </cell>
        </row>
        <row r="427">
          <cell r="B427">
            <v>59</v>
          </cell>
          <cell r="C427">
            <v>1242</v>
          </cell>
          <cell r="D427" t="str">
            <v>BG2223</v>
          </cell>
          <cell r="F427" t="str">
            <v>§µo nÒn ®­êng T.tr¸nh b»ng m¸y</v>
          </cell>
          <cell r="G427" t="str">
            <v>100m3</v>
          </cell>
          <cell r="I427" t="str">
            <v/>
          </cell>
          <cell r="K427">
            <v>0</v>
          </cell>
          <cell r="L427">
            <v>112411.79999999999</v>
          </cell>
          <cell r="M427">
            <v>562252.31999999995</v>
          </cell>
        </row>
        <row r="428">
          <cell r="B428" t="str">
            <v/>
          </cell>
          <cell r="C428" t="str">
            <v/>
          </cell>
          <cell r="F428" t="str">
            <v>b. Nh©n c«ng</v>
          </cell>
          <cell r="J428">
            <v>112411.79999999999</v>
          </cell>
        </row>
        <row r="429">
          <cell r="B429" t="str">
            <v/>
          </cell>
          <cell r="C429" t="str">
            <v/>
          </cell>
          <cell r="E429">
            <v>3</v>
          </cell>
          <cell r="F429" t="str">
            <v>Nh©n c«ng bËc 3,0/7</v>
          </cell>
          <cell r="G429" t="str">
            <v xml:space="preserve">C«ng </v>
          </cell>
          <cell r="H429">
            <v>8.1</v>
          </cell>
          <cell r="I429">
            <v>13878</v>
          </cell>
          <cell r="J429">
            <v>112411.79999999999</v>
          </cell>
          <cell r="L429">
            <v>112411.79999999999</v>
          </cell>
        </row>
        <row r="430">
          <cell r="B430" t="str">
            <v/>
          </cell>
          <cell r="C430" t="str">
            <v/>
          </cell>
          <cell r="F430" t="str">
            <v>c. M¸y thi c«ng</v>
          </cell>
          <cell r="J430">
            <v>562252.31999999995</v>
          </cell>
        </row>
        <row r="431">
          <cell r="B431" t="str">
            <v/>
          </cell>
          <cell r="C431" t="str">
            <v/>
          </cell>
          <cell r="E431" t="str">
            <v>mu110</v>
          </cell>
          <cell r="F431" t="str">
            <v>M¸y ñi 110cv</v>
          </cell>
          <cell r="G431" t="str">
            <v>Ca</v>
          </cell>
          <cell r="H431">
            <v>0.84</v>
          </cell>
          <cell r="I431">
            <v>669348</v>
          </cell>
          <cell r="J431">
            <v>562252.31999999995</v>
          </cell>
          <cell r="M431">
            <v>562252.31999999995</v>
          </cell>
        </row>
        <row r="432">
          <cell r="B432">
            <v>60</v>
          </cell>
          <cell r="C432">
            <v>1242</v>
          </cell>
          <cell r="D432" t="str">
            <v>BK4123</v>
          </cell>
          <cell r="F432" t="str">
            <v>§¾p nÒn tuyÕn tr¸nh (70% TC vµ 30%M)</v>
          </cell>
          <cell r="G432" t="str">
            <v>m3</v>
          </cell>
          <cell r="I432" t="str">
            <v/>
          </cell>
          <cell r="K432">
            <v>0</v>
          </cell>
          <cell r="L432">
            <v>7344.0633600000001</v>
          </cell>
          <cell r="M432">
            <v>2525.5195560000002</v>
          </cell>
        </row>
        <row r="433">
          <cell r="D433" t="str">
            <v>&amp;BB1363</v>
          </cell>
          <cell r="F433" t="str">
            <v>b. Nh©n c«ng</v>
          </cell>
          <cell r="J433">
            <v>306.98136</v>
          </cell>
        </row>
        <row r="434">
          <cell r="B434" t="str">
            <v/>
          </cell>
          <cell r="C434" t="str">
            <v/>
          </cell>
          <cell r="E434">
            <v>3</v>
          </cell>
          <cell r="F434" t="str">
            <v>Nh©n c«ng bËc 3,0/7</v>
          </cell>
          <cell r="G434" t="str">
            <v xml:space="preserve">C«ng </v>
          </cell>
          <cell r="H434">
            <v>2.2120000000000001E-2</v>
          </cell>
          <cell r="I434">
            <v>13878</v>
          </cell>
          <cell r="J434">
            <v>306.98136</v>
          </cell>
          <cell r="L434">
            <v>306.98136</v>
          </cell>
        </row>
        <row r="435">
          <cell r="B435" t="str">
            <v/>
          </cell>
          <cell r="C435" t="str">
            <v/>
          </cell>
          <cell r="E435">
            <v>2.7</v>
          </cell>
          <cell r="F435" t="str">
            <v>Nh©n c«ng bËc 2,7/7</v>
          </cell>
          <cell r="G435" t="str">
            <v xml:space="preserve">C«ng </v>
          </cell>
          <cell r="H435">
            <v>0.52200000000000002</v>
          </cell>
          <cell r="I435">
            <v>13481</v>
          </cell>
          <cell r="J435">
            <v>7037.0820000000003</v>
          </cell>
          <cell r="L435">
            <v>7037.0820000000003</v>
          </cell>
        </row>
        <row r="436">
          <cell r="B436" t="str">
            <v/>
          </cell>
          <cell r="C436" t="str">
            <v/>
          </cell>
          <cell r="F436" t="str">
            <v>c. M¸y thi c«ng</v>
          </cell>
          <cell r="J436">
            <v>2525.5195560000002</v>
          </cell>
        </row>
        <row r="437">
          <cell r="B437" t="str">
            <v/>
          </cell>
          <cell r="C437" t="str">
            <v/>
          </cell>
          <cell r="E437" t="str">
            <v>md9</v>
          </cell>
          <cell r="F437" t="str">
            <v>M¸y ®Çm 9T</v>
          </cell>
          <cell r="G437" t="str">
            <v>Ca</v>
          </cell>
          <cell r="H437">
            <v>3.241E-3</v>
          </cell>
          <cell r="I437">
            <v>443844</v>
          </cell>
          <cell r="J437">
            <v>1438.4984039999999</v>
          </cell>
          <cell r="M437">
            <v>1438.4984039999999</v>
          </cell>
        </row>
        <row r="438">
          <cell r="B438" t="str">
            <v/>
          </cell>
          <cell r="C438" t="str">
            <v/>
          </cell>
          <cell r="E438" t="str">
            <v>mu110</v>
          </cell>
          <cell r="F438" t="str">
            <v>M¸y ñi 110cv</v>
          </cell>
          <cell r="G438" t="str">
            <v>Ca</v>
          </cell>
          <cell r="H438">
            <v>1.624E-3</v>
          </cell>
          <cell r="I438">
            <v>669348</v>
          </cell>
          <cell r="J438">
            <v>1087.021152</v>
          </cell>
          <cell r="M438">
            <v>1087.021152</v>
          </cell>
        </row>
        <row r="439">
          <cell r="B439">
            <v>62</v>
          </cell>
          <cell r="C439">
            <v>1242</v>
          </cell>
          <cell r="D439" t="str">
            <v>BA1203</v>
          </cell>
          <cell r="F439" t="str">
            <v>§µo bá T.tr¸nh b»ng thñ c«ng</v>
          </cell>
          <cell r="G439" t="str">
            <v>m3</v>
          </cell>
          <cell r="I439" t="str">
            <v/>
          </cell>
          <cell r="K439">
            <v>0</v>
          </cell>
          <cell r="L439">
            <v>10515.18</v>
          </cell>
          <cell r="M439">
            <v>0</v>
          </cell>
        </row>
        <row r="440">
          <cell r="B440" t="str">
            <v/>
          </cell>
          <cell r="C440" t="str">
            <v/>
          </cell>
          <cell r="F440" t="str">
            <v>b. Nh©n c«ng</v>
          </cell>
          <cell r="J440">
            <v>10515.18</v>
          </cell>
        </row>
        <row r="441">
          <cell r="B441" t="str">
            <v/>
          </cell>
          <cell r="C441" t="str">
            <v/>
          </cell>
          <cell r="E441">
            <v>2.7</v>
          </cell>
          <cell r="F441" t="str">
            <v>Nh©n c«ng bËc 2,7/7</v>
          </cell>
          <cell r="G441" t="str">
            <v xml:space="preserve">C«ng </v>
          </cell>
          <cell r="H441">
            <v>0.78</v>
          </cell>
          <cell r="I441">
            <v>13481</v>
          </cell>
          <cell r="J441">
            <v>10515.18</v>
          </cell>
          <cell r="L441">
            <v>10515.18</v>
          </cell>
        </row>
        <row r="442">
          <cell r="B442">
            <v>63</v>
          </cell>
          <cell r="C442">
            <v>1242</v>
          </cell>
          <cell r="D442" t="str">
            <v>BD.1133</v>
          </cell>
          <cell r="F442" t="str">
            <v>§µo bá tuyÕn tr¸nh b»ng m¸y</v>
          </cell>
          <cell r="G442" t="str">
            <v>100m3</v>
          </cell>
          <cell r="I442" t="str">
            <v/>
          </cell>
          <cell r="K442">
            <v>0</v>
          </cell>
          <cell r="L442">
            <v>11241.18</v>
          </cell>
          <cell r="M442">
            <v>596253.66399999999</v>
          </cell>
        </row>
        <row r="443">
          <cell r="B443" t="str">
            <v/>
          </cell>
          <cell r="C443" t="str">
            <v/>
          </cell>
          <cell r="F443" t="str">
            <v>c. M¸y</v>
          </cell>
          <cell r="J443">
            <v>596253.66399999999</v>
          </cell>
        </row>
        <row r="444">
          <cell r="B444" t="str">
            <v/>
          </cell>
          <cell r="C444" t="str">
            <v/>
          </cell>
          <cell r="E444" t="str">
            <v>md&lt;=0,8</v>
          </cell>
          <cell r="F444" t="str">
            <v>M¸y ®µo &lt;=0,8m3</v>
          </cell>
          <cell r="G444" t="str">
            <v>Ca</v>
          </cell>
          <cell r="H444">
            <v>0.33600000000000002</v>
          </cell>
          <cell r="I444">
            <v>705849</v>
          </cell>
          <cell r="J444">
            <v>237165.26400000002</v>
          </cell>
          <cell r="M444">
            <v>237165.26400000002</v>
          </cell>
        </row>
        <row r="445">
          <cell r="B445" t="str">
            <v/>
          </cell>
          <cell r="C445" t="str">
            <v/>
          </cell>
          <cell r="E445" t="str">
            <v>ot7t</v>
          </cell>
          <cell r="F445" t="str">
            <v>¤t« tù ®æ 7T</v>
          </cell>
          <cell r="G445" t="str">
            <v>Ca</v>
          </cell>
          <cell r="H445">
            <v>0.74</v>
          </cell>
          <cell r="I445">
            <v>444551</v>
          </cell>
          <cell r="J445">
            <v>328967.74</v>
          </cell>
          <cell r="M445">
            <v>328967.74</v>
          </cell>
        </row>
        <row r="446">
          <cell r="B446" t="str">
            <v/>
          </cell>
          <cell r="C446" t="str">
            <v/>
          </cell>
          <cell r="E446" t="str">
            <v>mu110</v>
          </cell>
          <cell r="F446" t="str">
            <v>M¸y ñi 110cv</v>
          </cell>
          <cell r="G446" t="str">
            <v>Ca</v>
          </cell>
          <cell r="H446">
            <v>4.4999999999999998E-2</v>
          </cell>
          <cell r="I446">
            <v>669348</v>
          </cell>
          <cell r="J446">
            <v>30120.66</v>
          </cell>
          <cell r="M446">
            <v>30120.66</v>
          </cell>
        </row>
        <row r="447">
          <cell r="B447" t="str">
            <v/>
          </cell>
          <cell r="C447" t="str">
            <v/>
          </cell>
          <cell r="F447" t="str">
            <v>b - Nh©n c«ng</v>
          </cell>
          <cell r="J447">
            <v>11241.18</v>
          </cell>
        </row>
        <row r="448">
          <cell r="B448" t="str">
            <v/>
          </cell>
          <cell r="C448" t="str">
            <v/>
          </cell>
          <cell r="E448">
            <v>3</v>
          </cell>
          <cell r="F448" t="str">
            <v>Nh©n c«ng bËc 3,0/7</v>
          </cell>
          <cell r="G448" t="str">
            <v xml:space="preserve">C«ng </v>
          </cell>
          <cell r="H448">
            <v>0.81</v>
          </cell>
          <cell r="I448">
            <v>13878</v>
          </cell>
          <cell r="J448">
            <v>11241.18</v>
          </cell>
          <cell r="L448">
            <v>11241.18</v>
          </cell>
        </row>
        <row r="449">
          <cell r="B449">
            <v>64</v>
          </cell>
          <cell r="C449">
            <v>1242</v>
          </cell>
          <cell r="D449" t="str">
            <v>HA5410</v>
          </cell>
          <cell r="F449" t="str">
            <v>BT th©n cèng h×nh hép M300 ®¸ 1x2</v>
          </cell>
          <cell r="G449" t="str">
            <v>m3</v>
          </cell>
          <cell r="I449" t="str">
            <v/>
          </cell>
          <cell r="K449">
            <v>626153.11659068579</v>
          </cell>
          <cell r="L449">
            <v>46024.65</v>
          </cell>
          <cell r="M449">
            <v>12479.423999999999</v>
          </cell>
        </row>
        <row r="450">
          <cell r="B450" t="str">
            <v/>
          </cell>
          <cell r="C450" t="str">
            <v/>
          </cell>
          <cell r="F450" t="str">
            <v>a. VËt liÖu</v>
          </cell>
          <cell r="J450">
            <v>626153.11659068579</v>
          </cell>
        </row>
        <row r="451">
          <cell r="B451" t="str">
            <v/>
          </cell>
          <cell r="C451" t="str">
            <v>m3</v>
          </cell>
          <cell r="E451" t="str">
            <v>d12</v>
          </cell>
          <cell r="F451" t="str">
            <v>V÷a BT M300 ®¸ 1x2 ®é sôt 2-4</v>
          </cell>
          <cell r="G451" t="str">
            <v>m3</v>
          </cell>
          <cell r="H451">
            <v>1.05</v>
          </cell>
          <cell r="I451">
            <v>517182.42220952385</v>
          </cell>
          <cell r="J451">
            <v>543041.54332000006</v>
          </cell>
          <cell r="K451">
            <v>543041.54332000006</v>
          </cell>
        </row>
        <row r="452">
          <cell r="B452" t="str">
            <v/>
          </cell>
          <cell r="C452" t="str">
            <v/>
          </cell>
          <cell r="E452" t="str">
            <v>g</v>
          </cell>
          <cell r="F452" t="str">
            <v>Gç v¸n</v>
          </cell>
          <cell r="G452" t="str">
            <v>m3</v>
          </cell>
          <cell r="H452">
            <v>5.8000000000000003E-2</v>
          </cell>
          <cell r="I452">
            <v>1269569.6114285714</v>
          </cell>
          <cell r="J452">
            <v>73635.037462857144</v>
          </cell>
          <cell r="K452">
            <v>73635.037462857144</v>
          </cell>
        </row>
        <row r="453">
          <cell r="B453" t="str">
            <v/>
          </cell>
          <cell r="C453" t="str">
            <v/>
          </cell>
          <cell r="E453" t="str">
            <v>di</v>
          </cell>
          <cell r="F453" t="str">
            <v>§inh</v>
          </cell>
          <cell r="G453" t="str">
            <v>kg</v>
          </cell>
          <cell r="H453">
            <v>7.9000000000000001E-2</v>
          </cell>
          <cell r="I453">
            <v>7000</v>
          </cell>
          <cell r="J453">
            <v>553</v>
          </cell>
          <cell r="K453">
            <v>553</v>
          </cell>
        </row>
        <row r="454">
          <cell r="B454" t="str">
            <v/>
          </cell>
          <cell r="C454" t="str">
            <v/>
          </cell>
          <cell r="E454" t="str">
            <v>dia</v>
          </cell>
          <cell r="F454" t="str">
            <v xml:space="preserve">§inh ®Üa </v>
          </cell>
          <cell r="G454" t="str">
            <v>C¸i</v>
          </cell>
          <cell r="H454">
            <v>0.91800000000000004</v>
          </cell>
          <cell r="I454">
            <v>2500</v>
          </cell>
          <cell r="J454">
            <v>2295</v>
          </cell>
          <cell r="K454">
            <v>2295</v>
          </cell>
        </row>
        <row r="455">
          <cell r="B455" t="str">
            <v/>
          </cell>
          <cell r="C455" t="str">
            <v/>
          </cell>
          <cell r="E455" t="str">
            <v>d</v>
          </cell>
          <cell r="F455" t="str">
            <v xml:space="preserve">D©y thÐp </v>
          </cell>
          <cell r="G455" t="str">
            <v>kg</v>
          </cell>
          <cell r="H455">
            <v>6.5000000000000002E-2</v>
          </cell>
          <cell r="I455">
            <v>6600</v>
          </cell>
          <cell r="J455">
            <v>429</v>
          </cell>
          <cell r="K455">
            <v>429</v>
          </cell>
        </row>
        <row r="456">
          <cell r="B456" t="str">
            <v/>
          </cell>
          <cell r="C456" t="str">
            <v/>
          </cell>
          <cell r="E456" t="str">
            <v>#</v>
          </cell>
          <cell r="F456" t="str">
            <v>VËt liÖu kh¸c</v>
          </cell>
          <cell r="G456" t="str">
            <v>%</v>
          </cell>
          <cell r="H456">
            <v>1</v>
          </cell>
          <cell r="I456">
            <v>619953.58078285726</v>
          </cell>
          <cell r="J456">
            <v>6199.5358078285726</v>
          </cell>
          <cell r="K456">
            <v>6199.5358078285726</v>
          </cell>
        </row>
        <row r="457">
          <cell r="B457" t="str">
            <v/>
          </cell>
          <cell r="C457" t="str">
            <v/>
          </cell>
          <cell r="F457" t="str">
            <v>b. Nh©n c«ng</v>
          </cell>
          <cell r="J457">
            <v>46024.65</v>
          </cell>
        </row>
        <row r="458">
          <cell r="B458" t="str">
            <v/>
          </cell>
          <cell r="C458" t="str">
            <v/>
          </cell>
          <cell r="E458">
            <v>3.5</v>
          </cell>
          <cell r="F458" t="str">
            <v>Nh©n c«ng bËc 3,5/7</v>
          </cell>
          <cell r="G458" t="str">
            <v xml:space="preserve">C«ng </v>
          </cell>
          <cell r="H458">
            <v>3.15</v>
          </cell>
          <cell r="I458">
            <v>14611</v>
          </cell>
          <cell r="J458">
            <v>46024.65</v>
          </cell>
          <cell r="L458">
            <v>46024.65</v>
          </cell>
        </row>
        <row r="459">
          <cell r="B459" t="str">
            <v/>
          </cell>
          <cell r="C459" t="str">
            <v/>
          </cell>
          <cell r="F459" t="str">
            <v>c. M¸y thi c«ng</v>
          </cell>
          <cell r="J459">
            <v>12479.423999999999</v>
          </cell>
        </row>
        <row r="460">
          <cell r="B460" t="str">
            <v/>
          </cell>
          <cell r="C460" t="str">
            <v/>
          </cell>
          <cell r="E460" t="str">
            <v>250l</v>
          </cell>
          <cell r="F460" t="str">
            <v>M¸y trén 250l</v>
          </cell>
          <cell r="G460" t="str">
            <v>Ca</v>
          </cell>
          <cell r="H460">
            <v>9.5000000000000001E-2</v>
          </cell>
          <cell r="I460">
            <v>96272</v>
          </cell>
          <cell r="J460">
            <v>9145.84</v>
          </cell>
          <cell r="M460">
            <v>9145.84</v>
          </cell>
        </row>
        <row r="461">
          <cell r="B461" t="str">
            <v/>
          </cell>
          <cell r="C461" t="str">
            <v/>
          </cell>
          <cell r="E461" t="str">
            <v>dd</v>
          </cell>
          <cell r="F461" t="str">
            <v>M¸y ®Çm dïi 1,5KW</v>
          </cell>
          <cell r="G461" t="str">
            <v>Ca</v>
          </cell>
          <cell r="H461">
            <v>8.8999999999999996E-2</v>
          </cell>
          <cell r="I461">
            <v>37456</v>
          </cell>
          <cell r="J461">
            <v>3333.5839999999998</v>
          </cell>
          <cell r="M461">
            <v>3333.5839999999998</v>
          </cell>
        </row>
        <row r="462">
          <cell r="B462">
            <v>65</v>
          </cell>
          <cell r="C462">
            <v>1242</v>
          </cell>
          <cell r="D462" t="str">
            <v>KB2110</v>
          </cell>
          <cell r="F462" t="str">
            <v>V¸n khu«n thÐp ®æ BT th©n cèng t¹i chç</v>
          </cell>
          <cell r="G462" t="str">
            <v>100m2</v>
          </cell>
          <cell r="I462" t="str">
            <v/>
          </cell>
          <cell r="K462">
            <v>1213311.7113719999</v>
          </cell>
          <cell r="L462">
            <v>587368.32000000007</v>
          </cell>
          <cell r="M462">
            <v>133408.04999999999</v>
          </cell>
        </row>
        <row r="463">
          <cell r="B463" t="str">
            <v/>
          </cell>
          <cell r="C463" t="str">
            <v/>
          </cell>
          <cell r="F463" t="str">
            <v>a. VËt liÖu</v>
          </cell>
          <cell r="J463">
            <v>1213311.7113719999</v>
          </cell>
        </row>
        <row r="464">
          <cell r="B464" t="str">
            <v/>
          </cell>
          <cell r="C464" t="str">
            <v/>
          </cell>
          <cell r="E464" t="str">
            <v>th</v>
          </cell>
          <cell r="F464" t="str">
            <v>ThÐp h×nh</v>
          </cell>
          <cell r="G464" t="str">
            <v>kg</v>
          </cell>
          <cell r="H464">
            <v>100.65</v>
          </cell>
          <cell r="I464">
            <v>4612.3043809523806</v>
          </cell>
          <cell r="J464">
            <v>464228.43594285712</v>
          </cell>
          <cell r="K464">
            <v>464228.43594285712</v>
          </cell>
        </row>
        <row r="465">
          <cell r="B465" t="str">
            <v/>
          </cell>
          <cell r="C465" t="str">
            <v/>
          </cell>
          <cell r="E465" t="str">
            <v>gg</v>
          </cell>
          <cell r="F465" t="str">
            <v>Gç chèng</v>
          </cell>
          <cell r="G465" t="str">
            <v>m3</v>
          </cell>
          <cell r="H465">
            <v>0.496</v>
          </cell>
          <cell r="I465">
            <v>1269569.6114285714</v>
          </cell>
          <cell r="J465">
            <v>629706.52726857143</v>
          </cell>
          <cell r="K465">
            <v>629706.52726857143</v>
          </cell>
        </row>
        <row r="466">
          <cell r="B466" t="str">
            <v/>
          </cell>
          <cell r="C466" t="str">
            <v/>
          </cell>
          <cell r="E466" t="str">
            <v>q</v>
          </cell>
          <cell r="F466" t="str">
            <v>Que hµn</v>
          </cell>
          <cell r="G466" t="str">
            <v>kg</v>
          </cell>
          <cell r="H466">
            <v>5.6</v>
          </cell>
          <cell r="I466">
            <v>11000</v>
          </cell>
          <cell r="J466">
            <v>61599.999999999993</v>
          </cell>
          <cell r="K466">
            <v>61599.999999999993</v>
          </cell>
        </row>
        <row r="467">
          <cell r="B467" t="str">
            <v/>
          </cell>
          <cell r="C467" t="str">
            <v/>
          </cell>
          <cell r="E467" t="str">
            <v>#</v>
          </cell>
          <cell r="F467" t="str">
            <v>VËt liÖu kh¸c</v>
          </cell>
          <cell r="G467" t="str">
            <v>%</v>
          </cell>
          <cell r="H467">
            <v>5</v>
          </cell>
          <cell r="I467">
            <v>1155534.9632114286</v>
          </cell>
          <cell r="J467">
            <v>57776.748160571427</v>
          </cell>
          <cell r="K467">
            <v>57776.748160571427</v>
          </cell>
        </row>
        <row r="468">
          <cell r="B468" t="str">
            <v/>
          </cell>
          <cell r="C468" t="str">
            <v/>
          </cell>
          <cell r="F468" t="str">
            <v>b. Nh©n c«ng</v>
          </cell>
          <cell r="J468">
            <v>587368.32000000007</v>
          </cell>
        </row>
        <row r="469">
          <cell r="B469" t="str">
            <v/>
          </cell>
          <cell r="C469" t="str">
            <v/>
          </cell>
          <cell r="E469" t="str">
            <v>n4</v>
          </cell>
          <cell r="F469" t="str">
            <v>Nh©n c«ng bËc 4,0/7</v>
          </cell>
          <cell r="G469" t="str">
            <v xml:space="preserve">C«ng </v>
          </cell>
          <cell r="H469">
            <v>38.28</v>
          </cell>
          <cell r="I469">
            <v>15344</v>
          </cell>
          <cell r="J469">
            <v>587368.32000000007</v>
          </cell>
          <cell r="L469">
            <v>587368.32000000007</v>
          </cell>
        </row>
        <row r="470">
          <cell r="B470" t="str">
            <v/>
          </cell>
          <cell r="C470" t="str">
            <v/>
          </cell>
          <cell r="F470" t="str">
            <v>c. M¸y thi c«ng</v>
          </cell>
          <cell r="J470">
            <v>133408.04999999999</v>
          </cell>
        </row>
        <row r="471">
          <cell r="B471" t="str">
            <v/>
          </cell>
          <cell r="C471" t="str">
            <v/>
          </cell>
          <cell r="E471" t="str">
            <v>h23</v>
          </cell>
          <cell r="F471" t="str">
            <v>M¸y hµn 23KW</v>
          </cell>
          <cell r="G471" t="str">
            <v>Ca</v>
          </cell>
          <cell r="H471">
            <v>1.5</v>
          </cell>
          <cell r="I471">
            <v>77338</v>
          </cell>
          <cell r="J471">
            <v>116007</v>
          </cell>
          <cell r="M471">
            <v>116007</v>
          </cell>
        </row>
        <row r="472">
          <cell r="B472" t="str">
            <v/>
          </cell>
          <cell r="C472" t="str">
            <v/>
          </cell>
          <cell r="E472" t="str">
            <v>M#</v>
          </cell>
          <cell r="F472" t="str">
            <v>M¸y kh¸c</v>
          </cell>
          <cell r="G472" t="str">
            <v>%</v>
          </cell>
          <cell r="H472">
            <v>15</v>
          </cell>
          <cell r="I472">
            <v>116007</v>
          </cell>
          <cell r="J472">
            <v>17401.05</v>
          </cell>
          <cell r="M472">
            <v>17401.05</v>
          </cell>
        </row>
        <row r="473">
          <cell r="B473">
            <v>66</v>
          </cell>
          <cell r="C473">
            <v>1242</v>
          </cell>
          <cell r="D473" t="str">
            <v>IA3611</v>
          </cell>
          <cell r="F473" t="str">
            <v>Cèt thÐp cèng hép d=10mm</v>
          </cell>
          <cell r="G473" t="str">
            <v>TÊn</v>
          </cell>
          <cell r="I473" t="str">
            <v/>
          </cell>
          <cell r="K473">
            <v>4585309.3314285716</v>
          </cell>
          <cell r="L473">
            <v>448198.24</v>
          </cell>
          <cell r="M473">
            <v>15915.6</v>
          </cell>
        </row>
        <row r="474">
          <cell r="B474" t="str">
            <v/>
          </cell>
          <cell r="C474" t="str">
            <v/>
          </cell>
          <cell r="F474" t="str">
            <v>a. VËt liÖu</v>
          </cell>
          <cell r="J474">
            <v>4585309.3314285716</v>
          </cell>
        </row>
        <row r="475">
          <cell r="B475" t="str">
            <v/>
          </cell>
          <cell r="C475" t="str">
            <v/>
          </cell>
          <cell r="E475" t="str">
            <v>d10</v>
          </cell>
          <cell r="F475" t="str">
            <v>ThÐp trßn d=10mm</v>
          </cell>
          <cell r="G475" t="str">
            <v>kg</v>
          </cell>
          <cell r="H475">
            <v>1005</v>
          </cell>
          <cell r="I475">
            <v>4421.8281904761907</v>
          </cell>
          <cell r="J475">
            <v>4443937.3314285716</v>
          </cell>
          <cell r="K475">
            <v>4443937.3314285716</v>
          </cell>
        </row>
        <row r="476">
          <cell r="B476" t="str">
            <v/>
          </cell>
          <cell r="C476" t="str">
            <v/>
          </cell>
          <cell r="E476" t="str">
            <v>d</v>
          </cell>
          <cell r="F476" t="str">
            <v xml:space="preserve">D©y thÐp </v>
          </cell>
          <cell r="G476" t="str">
            <v>kg</v>
          </cell>
          <cell r="H476">
            <v>21.42</v>
          </cell>
          <cell r="I476">
            <v>6600</v>
          </cell>
          <cell r="J476">
            <v>141372</v>
          </cell>
          <cell r="K476">
            <v>141372</v>
          </cell>
        </row>
        <row r="477">
          <cell r="B477" t="str">
            <v/>
          </cell>
          <cell r="C477" t="str">
            <v/>
          </cell>
          <cell r="F477" t="str">
            <v>b. Nh©n c«ng</v>
          </cell>
          <cell r="J477">
            <v>448198.24</v>
          </cell>
        </row>
        <row r="478">
          <cell r="B478" t="str">
            <v/>
          </cell>
          <cell r="C478" t="str">
            <v/>
          </cell>
          <cell r="E478" t="str">
            <v>4c</v>
          </cell>
          <cell r="F478" t="str">
            <v>Nh©n c«ng bËc 4,0/7</v>
          </cell>
          <cell r="G478" t="str">
            <v xml:space="preserve">C«ng </v>
          </cell>
          <cell r="H478">
            <v>29.21</v>
          </cell>
          <cell r="I478">
            <v>15344</v>
          </cell>
          <cell r="J478">
            <v>448198.24</v>
          </cell>
          <cell r="L478">
            <v>448198.24</v>
          </cell>
        </row>
        <row r="479">
          <cell r="B479" t="str">
            <v/>
          </cell>
          <cell r="C479" t="str">
            <v/>
          </cell>
          <cell r="F479" t="str">
            <v>c. M¸y thi c«ng</v>
          </cell>
          <cell r="J479">
            <v>15915.6</v>
          </cell>
        </row>
        <row r="480">
          <cell r="B480" t="str">
            <v/>
          </cell>
          <cell r="C480" t="str">
            <v/>
          </cell>
          <cell r="E480" t="str">
            <v>cu</v>
          </cell>
          <cell r="F480" t="str">
            <v>M¸y c¾t uèn cèt thÐp</v>
          </cell>
          <cell r="G480" t="str">
            <v>Ca</v>
          </cell>
          <cell r="H480">
            <v>0.4</v>
          </cell>
          <cell r="I480">
            <v>39789</v>
          </cell>
          <cell r="J480">
            <v>15915.6</v>
          </cell>
          <cell r="M480">
            <v>15915.6</v>
          </cell>
        </row>
        <row r="481">
          <cell r="B481">
            <v>67</v>
          </cell>
          <cell r="C481">
            <v>1242</v>
          </cell>
          <cell r="D481" t="str">
            <v>IA3621</v>
          </cell>
          <cell r="F481" t="str">
            <v>Cèt thÐp cèng hép d=12mm, d=14mm</v>
          </cell>
          <cell r="G481" t="str">
            <v>TÊn</v>
          </cell>
          <cell r="I481" t="str">
            <v/>
          </cell>
          <cell r="K481">
            <v>4660441.3257142855</v>
          </cell>
          <cell r="L481">
            <v>242435.20000000001</v>
          </cell>
          <cell r="M481">
            <v>189836.5</v>
          </cell>
        </row>
        <row r="482">
          <cell r="B482" t="str">
            <v/>
          </cell>
          <cell r="C482" t="str">
            <v/>
          </cell>
          <cell r="F482" t="str">
            <v>a. VËt liÖu</v>
          </cell>
          <cell r="J482">
            <v>4660441.3257142855</v>
          </cell>
        </row>
        <row r="483">
          <cell r="B483" t="str">
            <v/>
          </cell>
          <cell r="C483" t="str">
            <v/>
          </cell>
          <cell r="E483" t="str">
            <v>d14</v>
          </cell>
          <cell r="F483" t="str">
            <v>ThÐp trßn d=14mm</v>
          </cell>
          <cell r="G483" t="str">
            <v>kg</v>
          </cell>
          <cell r="H483">
            <v>1020</v>
          </cell>
          <cell r="I483">
            <v>4374.209142857143</v>
          </cell>
          <cell r="J483">
            <v>4461693.3257142855</v>
          </cell>
          <cell r="K483">
            <v>4461693.3257142855</v>
          </cell>
        </row>
        <row r="484">
          <cell r="B484" t="str">
            <v/>
          </cell>
          <cell r="C484" t="str">
            <v/>
          </cell>
          <cell r="E484" t="str">
            <v>d</v>
          </cell>
          <cell r="F484" t="str">
            <v xml:space="preserve">D©y thÐp </v>
          </cell>
          <cell r="G484" t="str">
            <v>kg</v>
          </cell>
          <cell r="H484">
            <v>14.28</v>
          </cell>
          <cell r="I484">
            <v>6600</v>
          </cell>
          <cell r="J484">
            <v>94248</v>
          </cell>
          <cell r="K484">
            <v>94248</v>
          </cell>
        </row>
        <row r="485">
          <cell r="B485" t="str">
            <v/>
          </cell>
          <cell r="C485" t="str">
            <v/>
          </cell>
          <cell r="E485" t="str">
            <v>q</v>
          </cell>
          <cell r="F485" t="str">
            <v>Que hµn</v>
          </cell>
          <cell r="G485" t="str">
            <v>kg</v>
          </cell>
          <cell r="H485">
            <v>9.5</v>
          </cell>
          <cell r="I485">
            <v>11000</v>
          </cell>
          <cell r="J485">
            <v>104500</v>
          </cell>
          <cell r="K485">
            <v>104500</v>
          </cell>
        </row>
        <row r="486">
          <cell r="B486" t="str">
            <v/>
          </cell>
          <cell r="C486" t="str">
            <v/>
          </cell>
          <cell r="F486" t="str">
            <v>b. Nh©n c«ng</v>
          </cell>
          <cell r="J486">
            <v>242435.20000000001</v>
          </cell>
        </row>
        <row r="487">
          <cell r="B487" t="str">
            <v/>
          </cell>
          <cell r="C487" t="str">
            <v/>
          </cell>
          <cell r="E487" t="str">
            <v>4c</v>
          </cell>
          <cell r="F487" t="str">
            <v>Nh©n c«ng bËc 4,0/7</v>
          </cell>
          <cell r="G487" t="str">
            <v xml:space="preserve">C«ng </v>
          </cell>
          <cell r="H487">
            <v>15.8</v>
          </cell>
          <cell r="I487">
            <v>15344</v>
          </cell>
          <cell r="J487">
            <v>242435.20000000001</v>
          </cell>
          <cell r="L487">
            <v>242435.20000000001</v>
          </cell>
        </row>
        <row r="488">
          <cell r="B488" t="str">
            <v/>
          </cell>
          <cell r="C488" t="str">
            <v/>
          </cell>
          <cell r="F488" t="str">
            <v>c. M¸y thi c«ng</v>
          </cell>
          <cell r="J488">
            <v>189836.5</v>
          </cell>
        </row>
        <row r="489">
          <cell r="B489" t="str">
            <v/>
          </cell>
          <cell r="C489" t="str">
            <v/>
          </cell>
          <cell r="E489" t="str">
            <v>h23</v>
          </cell>
          <cell r="F489" t="str">
            <v>M¸y hµn 23KW</v>
          </cell>
          <cell r="G489" t="str">
            <v>Ca</v>
          </cell>
          <cell r="H489">
            <v>2.29</v>
          </cell>
          <cell r="I489">
            <v>77338</v>
          </cell>
          <cell r="J489">
            <v>177104.02</v>
          </cell>
          <cell r="M489">
            <v>177104.02</v>
          </cell>
        </row>
        <row r="490">
          <cell r="B490" t="str">
            <v/>
          </cell>
          <cell r="C490" t="str">
            <v/>
          </cell>
          <cell r="E490" t="str">
            <v>cu</v>
          </cell>
          <cell r="F490" t="str">
            <v>M¸y c¾t uèn cèt thÐp</v>
          </cell>
          <cell r="G490" t="str">
            <v>Ca</v>
          </cell>
          <cell r="H490">
            <v>0.32</v>
          </cell>
          <cell r="I490">
            <v>39789</v>
          </cell>
          <cell r="J490">
            <v>12732.48</v>
          </cell>
          <cell r="M490">
            <v>12732.48</v>
          </cell>
        </row>
        <row r="491">
          <cell r="B491">
            <v>68</v>
          </cell>
          <cell r="C491">
            <v>1242</v>
          </cell>
          <cell r="D491" t="str">
            <v>IA3621</v>
          </cell>
          <cell r="F491" t="str">
            <v>Cèt thÐp cèng hép d=16mm</v>
          </cell>
          <cell r="G491" t="str">
            <v>TÊn</v>
          </cell>
          <cell r="I491" t="str">
            <v/>
          </cell>
          <cell r="K491">
            <v>4611869.8971428573</v>
          </cell>
          <cell r="L491">
            <v>242435.20000000001</v>
          </cell>
          <cell r="M491">
            <v>189836.5</v>
          </cell>
        </row>
        <row r="492">
          <cell r="B492" t="str">
            <v/>
          </cell>
          <cell r="C492" t="str">
            <v/>
          </cell>
          <cell r="F492" t="str">
            <v>a. VËt liÖu</v>
          </cell>
          <cell r="J492">
            <v>4611869.8971428573</v>
          </cell>
        </row>
        <row r="493">
          <cell r="B493" t="str">
            <v/>
          </cell>
          <cell r="C493" t="str">
            <v/>
          </cell>
          <cell r="E493" t="str">
            <v>d16</v>
          </cell>
          <cell r="F493" t="str">
            <v>ThÐp trßn d=16mm</v>
          </cell>
          <cell r="G493" t="str">
            <v>kg</v>
          </cell>
          <cell r="H493">
            <v>1020</v>
          </cell>
          <cell r="I493">
            <v>4326.5900952380953</v>
          </cell>
          <cell r="J493">
            <v>4413121.8971428573</v>
          </cell>
          <cell r="K493">
            <v>4413121.8971428573</v>
          </cell>
        </row>
        <row r="494">
          <cell r="B494" t="str">
            <v/>
          </cell>
          <cell r="C494" t="str">
            <v/>
          </cell>
          <cell r="E494" t="str">
            <v>d</v>
          </cell>
          <cell r="F494" t="str">
            <v xml:space="preserve">D©y thÐp </v>
          </cell>
          <cell r="G494" t="str">
            <v>kg</v>
          </cell>
          <cell r="H494">
            <v>14.28</v>
          </cell>
          <cell r="I494">
            <v>6600</v>
          </cell>
          <cell r="J494">
            <v>94248</v>
          </cell>
          <cell r="K494">
            <v>94248</v>
          </cell>
        </row>
        <row r="495">
          <cell r="B495" t="str">
            <v/>
          </cell>
          <cell r="C495" t="str">
            <v/>
          </cell>
          <cell r="E495" t="str">
            <v>q</v>
          </cell>
          <cell r="F495" t="str">
            <v>Que hµn</v>
          </cell>
          <cell r="G495" t="str">
            <v>kg</v>
          </cell>
          <cell r="H495">
            <v>9.5</v>
          </cell>
          <cell r="I495">
            <v>11000</v>
          </cell>
          <cell r="J495">
            <v>104500</v>
          </cell>
          <cell r="K495">
            <v>104500</v>
          </cell>
        </row>
        <row r="496">
          <cell r="B496" t="str">
            <v/>
          </cell>
          <cell r="C496" t="str">
            <v/>
          </cell>
          <cell r="F496" t="str">
            <v>b. Nh©n c«ng</v>
          </cell>
          <cell r="J496">
            <v>242435.20000000001</v>
          </cell>
        </row>
        <row r="497">
          <cell r="B497" t="str">
            <v/>
          </cell>
          <cell r="C497" t="str">
            <v/>
          </cell>
          <cell r="E497" t="str">
            <v>4c</v>
          </cell>
          <cell r="F497" t="str">
            <v>Nh©n c«ng bËc 4,0/7</v>
          </cell>
          <cell r="G497" t="str">
            <v xml:space="preserve">C«ng </v>
          </cell>
          <cell r="H497">
            <v>15.8</v>
          </cell>
          <cell r="I497">
            <v>15344</v>
          </cell>
          <cell r="J497">
            <v>242435.20000000001</v>
          </cell>
          <cell r="L497">
            <v>242435.20000000001</v>
          </cell>
        </row>
        <row r="498">
          <cell r="B498" t="str">
            <v/>
          </cell>
          <cell r="C498" t="str">
            <v/>
          </cell>
          <cell r="F498" t="str">
            <v>c. M¸y thi c«ng</v>
          </cell>
          <cell r="J498">
            <v>189836.5</v>
          </cell>
        </row>
        <row r="499">
          <cell r="B499" t="str">
            <v/>
          </cell>
          <cell r="C499" t="str">
            <v/>
          </cell>
          <cell r="E499" t="str">
            <v>h23</v>
          </cell>
          <cell r="F499" t="str">
            <v>M¸y hµn 23KW</v>
          </cell>
          <cell r="G499" t="str">
            <v>Ca</v>
          </cell>
          <cell r="H499">
            <v>2.29</v>
          </cell>
          <cell r="I499">
            <v>77338</v>
          </cell>
          <cell r="J499">
            <v>177104.02</v>
          </cell>
          <cell r="M499">
            <v>177104.02</v>
          </cell>
        </row>
        <row r="500">
          <cell r="B500" t="str">
            <v/>
          </cell>
          <cell r="C500" t="str">
            <v/>
          </cell>
          <cell r="E500" t="str">
            <v>cu</v>
          </cell>
          <cell r="F500" t="str">
            <v>M¸y c¾t uèn cèt thÐp</v>
          </cell>
          <cell r="G500" t="str">
            <v>Ca</v>
          </cell>
          <cell r="H500">
            <v>0.32</v>
          </cell>
          <cell r="I500">
            <v>39789</v>
          </cell>
          <cell r="J500">
            <v>12732.48</v>
          </cell>
          <cell r="M500">
            <v>12732.48</v>
          </cell>
        </row>
        <row r="501">
          <cell r="B501">
            <v>69</v>
          </cell>
          <cell r="C501">
            <v>1242</v>
          </cell>
          <cell r="D501" t="str">
            <v>IA3621</v>
          </cell>
          <cell r="F501" t="str">
            <v>Cèt thÐp cèng hép d=18mm</v>
          </cell>
          <cell r="G501" t="str">
            <v>TÊn</v>
          </cell>
          <cell r="I501" t="str">
            <v/>
          </cell>
          <cell r="K501">
            <v>4611869.8971428573</v>
          </cell>
          <cell r="L501">
            <v>242435.20000000001</v>
          </cell>
          <cell r="M501">
            <v>189836.5</v>
          </cell>
        </row>
        <row r="502">
          <cell r="B502" t="str">
            <v/>
          </cell>
          <cell r="C502" t="str">
            <v/>
          </cell>
          <cell r="F502" t="str">
            <v>a. VËt liÖu</v>
          </cell>
          <cell r="J502">
            <v>4611869.8971428573</v>
          </cell>
        </row>
        <row r="503">
          <cell r="B503" t="str">
            <v/>
          </cell>
          <cell r="C503" t="str">
            <v/>
          </cell>
          <cell r="E503" t="str">
            <v>d18</v>
          </cell>
          <cell r="F503" t="str">
            <v>ThÐp trßn d=18mm</v>
          </cell>
          <cell r="G503" t="str">
            <v>kg</v>
          </cell>
          <cell r="H503">
            <v>1020</v>
          </cell>
          <cell r="I503">
            <v>4326.5900952380953</v>
          </cell>
          <cell r="J503">
            <v>4413121.8971428573</v>
          </cell>
          <cell r="K503">
            <v>4413121.8971428573</v>
          </cell>
        </row>
        <row r="504">
          <cell r="B504" t="str">
            <v/>
          </cell>
          <cell r="C504" t="str">
            <v/>
          </cell>
          <cell r="E504" t="str">
            <v>d</v>
          </cell>
          <cell r="F504" t="str">
            <v xml:space="preserve">D©y thÐp </v>
          </cell>
          <cell r="G504" t="str">
            <v>kg</v>
          </cell>
          <cell r="H504">
            <v>14.28</v>
          </cell>
          <cell r="I504">
            <v>6600</v>
          </cell>
          <cell r="J504">
            <v>94248</v>
          </cell>
          <cell r="K504">
            <v>94248</v>
          </cell>
        </row>
        <row r="505">
          <cell r="B505" t="str">
            <v/>
          </cell>
          <cell r="C505" t="str">
            <v/>
          </cell>
          <cell r="E505" t="str">
            <v>q</v>
          </cell>
          <cell r="F505" t="str">
            <v>Que hµn</v>
          </cell>
          <cell r="G505" t="str">
            <v>kg</v>
          </cell>
          <cell r="H505">
            <v>9.5</v>
          </cell>
          <cell r="I505">
            <v>11000</v>
          </cell>
          <cell r="J505">
            <v>104500</v>
          </cell>
          <cell r="K505">
            <v>104500</v>
          </cell>
        </row>
        <row r="506">
          <cell r="B506" t="str">
            <v/>
          </cell>
          <cell r="C506" t="str">
            <v/>
          </cell>
          <cell r="F506" t="str">
            <v>b. Nh©n c«ng</v>
          </cell>
          <cell r="J506">
            <v>242435.20000000001</v>
          </cell>
        </row>
        <row r="507">
          <cell r="B507" t="str">
            <v/>
          </cell>
          <cell r="C507" t="str">
            <v/>
          </cell>
          <cell r="E507" t="str">
            <v>4c</v>
          </cell>
          <cell r="F507" t="str">
            <v>Nh©n c«ng bËc 4,0/7</v>
          </cell>
          <cell r="G507" t="str">
            <v xml:space="preserve">C«ng </v>
          </cell>
          <cell r="H507">
            <v>15.8</v>
          </cell>
          <cell r="I507">
            <v>15344</v>
          </cell>
          <cell r="J507">
            <v>242435.20000000001</v>
          </cell>
          <cell r="L507">
            <v>242435.20000000001</v>
          </cell>
        </row>
        <row r="508">
          <cell r="B508" t="str">
            <v/>
          </cell>
          <cell r="C508" t="str">
            <v/>
          </cell>
          <cell r="F508" t="str">
            <v>c. M¸y thi c«ng</v>
          </cell>
          <cell r="J508">
            <v>189836.5</v>
          </cell>
        </row>
        <row r="509">
          <cell r="B509" t="str">
            <v/>
          </cell>
          <cell r="C509" t="str">
            <v/>
          </cell>
          <cell r="E509" t="str">
            <v>h23</v>
          </cell>
          <cell r="F509" t="str">
            <v>M¸y hµn 23KW</v>
          </cell>
          <cell r="G509" t="str">
            <v>Ca</v>
          </cell>
          <cell r="H509">
            <v>2.29</v>
          </cell>
          <cell r="I509">
            <v>77338</v>
          </cell>
          <cell r="J509">
            <v>177104.02</v>
          </cell>
          <cell r="M509">
            <v>177104.02</v>
          </cell>
        </row>
        <row r="510">
          <cell r="B510" t="str">
            <v/>
          </cell>
          <cell r="C510" t="str">
            <v/>
          </cell>
          <cell r="E510" t="str">
            <v>cu</v>
          </cell>
          <cell r="F510" t="str">
            <v>M¸y c¾t uèn cèt thÐp</v>
          </cell>
          <cell r="G510" t="str">
            <v>Ca</v>
          </cell>
          <cell r="H510">
            <v>0.32</v>
          </cell>
          <cell r="I510">
            <v>39789</v>
          </cell>
          <cell r="J510">
            <v>12732.48</v>
          </cell>
          <cell r="M510">
            <v>12732.48</v>
          </cell>
        </row>
        <row r="511">
          <cell r="B511">
            <v>70</v>
          </cell>
          <cell r="C511">
            <v>1242</v>
          </cell>
          <cell r="D511" t="str">
            <v>IA3631</v>
          </cell>
          <cell r="F511" t="str">
            <v>Cèt thÐp cèng hép d&gt;20mm</v>
          </cell>
          <cell r="G511" t="str">
            <v>TÊn</v>
          </cell>
          <cell r="I511" t="str">
            <v/>
          </cell>
          <cell r="K511">
            <v>4611869.8971428573</v>
          </cell>
          <cell r="L511">
            <v>222488</v>
          </cell>
          <cell r="M511">
            <v>183470.25999999998</v>
          </cell>
        </row>
        <row r="512">
          <cell r="B512" t="str">
            <v/>
          </cell>
          <cell r="C512" t="str">
            <v/>
          </cell>
          <cell r="F512" t="str">
            <v>a. VËt liÖu</v>
          </cell>
          <cell r="J512">
            <v>4611869.8971428573</v>
          </cell>
        </row>
        <row r="513">
          <cell r="B513" t="str">
            <v/>
          </cell>
          <cell r="C513" t="str">
            <v/>
          </cell>
          <cell r="E513" t="str">
            <v>d20</v>
          </cell>
          <cell r="F513" t="str">
            <v>ThÐp trßn d=20mm</v>
          </cell>
          <cell r="G513" t="str">
            <v>kg</v>
          </cell>
          <cell r="H513">
            <v>1020</v>
          </cell>
          <cell r="I513">
            <v>4326.5900952380953</v>
          </cell>
          <cell r="J513">
            <v>4413121.8971428573</v>
          </cell>
          <cell r="K513">
            <v>4413121.8971428573</v>
          </cell>
        </row>
        <row r="514">
          <cell r="B514" t="str">
            <v/>
          </cell>
          <cell r="C514" t="str">
            <v/>
          </cell>
          <cell r="E514" t="str">
            <v>d</v>
          </cell>
          <cell r="F514" t="str">
            <v xml:space="preserve">D©y thÐp </v>
          </cell>
          <cell r="G514" t="str">
            <v>kg</v>
          </cell>
          <cell r="H514">
            <v>14.28</v>
          </cell>
          <cell r="I514">
            <v>6600</v>
          </cell>
          <cell r="J514">
            <v>94248</v>
          </cell>
          <cell r="K514">
            <v>94248</v>
          </cell>
        </row>
        <row r="515">
          <cell r="B515" t="str">
            <v/>
          </cell>
          <cell r="C515" t="str">
            <v/>
          </cell>
          <cell r="E515" t="str">
            <v>q</v>
          </cell>
          <cell r="F515" t="str">
            <v>Que hµn</v>
          </cell>
          <cell r="G515" t="str">
            <v>kg</v>
          </cell>
          <cell r="H515">
            <v>9.5</v>
          </cell>
          <cell r="I515">
            <v>11000</v>
          </cell>
          <cell r="J515">
            <v>104500</v>
          </cell>
          <cell r="K515">
            <v>104500</v>
          </cell>
        </row>
        <row r="516">
          <cell r="B516" t="str">
            <v/>
          </cell>
          <cell r="C516" t="str">
            <v/>
          </cell>
          <cell r="F516" t="str">
            <v>b. Nh©n c«ng</v>
          </cell>
          <cell r="J516">
            <v>222488</v>
          </cell>
        </row>
        <row r="517">
          <cell r="B517" t="str">
            <v/>
          </cell>
          <cell r="C517" t="str">
            <v/>
          </cell>
          <cell r="E517" t="str">
            <v>4c</v>
          </cell>
          <cell r="F517" t="str">
            <v>Nh©n c«ng bËc 4,0/7</v>
          </cell>
          <cell r="G517" t="str">
            <v xml:space="preserve">C«ng </v>
          </cell>
          <cell r="H517">
            <v>14.5</v>
          </cell>
          <cell r="I517">
            <v>15344</v>
          </cell>
          <cell r="J517">
            <v>222488</v>
          </cell>
          <cell r="L517">
            <v>222488</v>
          </cell>
        </row>
        <row r="518">
          <cell r="B518" t="str">
            <v/>
          </cell>
          <cell r="C518" t="str">
            <v/>
          </cell>
          <cell r="F518" t="str">
            <v>c. M¸y thi c«ng</v>
          </cell>
          <cell r="J518">
            <v>183470.25999999998</v>
          </cell>
        </row>
        <row r="519">
          <cell r="B519" t="str">
            <v/>
          </cell>
          <cell r="C519" t="str">
            <v/>
          </cell>
          <cell r="E519" t="str">
            <v>h23</v>
          </cell>
          <cell r="F519" t="str">
            <v>M¸y hµn 23KW</v>
          </cell>
          <cell r="G519" t="str">
            <v>Ca</v>
          </cell>
          <cell r="H519">
            <v>2.29</v>
          </cell>
          <cell r="I519">
            <v>77338</v>
          </cell>
          <cell r="J519">
            <v>177104.02</v>
          </cell>
          <cell r="M519">
            <v>177104.02</v>
          </cell>
        </row>
        <row r="520">
          <cell r="B520" t="str">
            <v/>
          </cell>
          <cell r="C520" t="str">
            <v/>
          </cell>
          <cell r="E520" t="str">
            <v>cu</v>
          </cell>
          <cell r="F520" t="str">
            <v>M¸y c¾t uèn cèt thÐp</v>
          </cell>
          <cell r="G520" t="str">
            <v>Ca</v>
          </cell>
          <cell r="H520">
            <v>0.16</v>
          </cell>
          <cell r="I520">
            <v>39789</v>
          </cell>
          <cell r="J520">
            <v>6366.24</v>
          </cell>
          <cell r="M520">
            <v>6366.24</v>
          </cell>
        </row>
        <row r="521">
          <cell r="B521">
            <v>71</v>
          </cell>
          <cell r="C521">
            <v>1242</v>
          </cell>
          <cell r="D521" t="str">
            <v>UD3110</v>
          </cell>
          <cell r="F521" t="str">
            <v>QuÐt nhùa bitum ngoµi th©n cèng</v>
          </cell>
          <cell r="G521" t="str">
            <v>m2</v>
          </cell>
          <cell r="I521" t="str">
            <v/>
          </cell>
          <cell r="K521">
            <v>8802.1856000000007</v>
          </cell>
          <cell r="L521">
            <v>1022.7700000000001</v>
          </cell>
          <cell r="M521">
            <v>0</v>
          </cell>
        </row>
        <row r="522">
          <cell r="B522" t="str">
            <v/>
          </cell>
          <cell r="C522" t="str">
            <v/>
          </cell>
          <cell r="F522" t="str">
            <v>a. VËt liÖu</v>
          </cell>
          <cell r="J522">
            <v>8802.1856000000007</v>
          </cell>
        </row>
        <row r="523">
          <cell r="B523" t="str">
            <v/>
          </cell>
          <cell r="C523" t="str">
            <v/>
          </cell>
          <cell r="E523" t="str">
            <v>n</v>
          </cell>
          <cell r="F523" t="str">
            <v>Nhùa ®­êng</v>
          </cell>
          <cell r="G523" t="str">
            <v>kg</v>
          </cell>
          <cell r="H523">
            <v>2.1</v>
          </cell>
          <cell r="I523">
            <v>3428.1836190476188</v>
          </cell>
          <cell r="J523">
            <v>7199.1855999999998</v>
          </cell>
          <cell r="K523">
            <v>7199.1855999999998</v>
          </cell>
        </row>
        <row r="524">
          <cell r="B524" t="str">
            <v/>
          </cell>
          <cell r="C524" t="str">
            <v/>
          </cell>
          <cell r="E524" t="str">
            <v>bd</v>
          </cell>
          <cell r="F524" t="str">
            <v>Bét ®¸</v>
          </cell>
          <cell r="G524" t="str">
            <v>kg</v>
          </cell>
          <cell r="H524">
            <v>1.206</v>
          </cell>
          <cell r="I524">
            <v>500</v>
          </cell>
          <cell r="J524">
            <v>603</v>
          </cell>
          <cell r="K524">
            <v>603</v>
          </cell>
        </row>
        <row r="525">
          <cell r="B525" t="str">
            <v/>
          </cell>
          <cell r="C525" t="str">
            <v/>
          </cell>
          <cell r="E525" t="str">
            <v>cui</v>
          </cell>
          <cell r="F525" t="str">
            <v>Cñi</v>
          </cell>
          <cell r="G525" t="str">
            <v>kg</v>
          </cell>
          <cell r="H525">
            <v>2</v>
          </cell>
          <cell r="I525">
            <v>500</v>
          </cell>
          <cell r="J525">
            <v>1000</v>
          </cell>
          <cell r="K525">
            <v>1000</v>
          </cell>
        </row>
        <row r="526">
          <cell r="B526" t="str">
            <v/>
          </cell>
          <cell r="C526" t="str">
            <v/>
          </cell>
          <cell r="F526" t="str">
            <v>b. Nh©n c«ng</v>
          </cell>
          <cell r="J526">
            <v>1022.7700000000001</v>
          </cell>
        </row>
        <row r="527">
          <cell r="B527" t="str">
            <v/>
          </cell>
          <cell r="C527" t="str">
            <v/>
          </cell>
          <cell r="E527">
            <v>3.5</v>
          </cell>
          <cell r="F527" t="str">
            <v>Nh©n c«ng bËc 3,5/7</v>
          </cell>
          <cell r="G527" t="str">
            <v xml:space="preserve">C«ng </v>
          </cell>
          <cell r="H527">
            <v>7.0000000000000007E-2</v>
          </cell>
          <cell r="I527">
            <v>14611</v>
          </cell>
          <cell r="J527">
            <v>1022.7700000000001</v>
          </cell>
          <cell r="L527">
            <v>1022.7700000000001</v>
          </cell>
        </row>
        <row r="528">
          <cell r="B528">
            <v>72</v>
          </cell>
          <cell r="C528">
            <v>1242</v>
          </cell>
          <cell r="D528" t="str">
            <v>HA1120</v>
          </cell>
          <cell r="F528" t="str">
            <v>BT lãt mãng M100 ®¸ 4x6</v>
          </cell>
          <cell r="G528" t="str">
            <v>m3</v>
          </cell>
          <cell r="I528" t="str">
            <v/>
          </cell>
          <cell r="K528">
            <v>315317.7741028571</v>
          </cell>
          <cell r="L528">
            <v>16376.039999999999</v>
          </cell>
          <cell r="M528">
            <v>12040.565000000001</v>
          </cell>
        </row>
        <row r="529">
          <cell r="B529" t="str">
            <v/>
          </cell>
          <cell r="C529" t="str">
            <v/>
          </cell>
          <cell r="F529" t="str">
            <v>a. VËt liÖu</v>
          </cell>
          <cell r="J529">
            <v>315317.7741028571</v>
          </cell>
        </row>
        <row r="530">
          <cell r="B530" t="str">
            <v/>
          </cell>
          <cell r="C530" t="str">
            <v>m3</v>
          </cell>
          <cell r="E530" t="str">
            <v>n</v>
          </cell>
          <cell r="F530" t="str">
            <v>V÷a BT M100 ®¸ 4x6 ®é sôt 2-4</v>
          </cell>
          <cell r="G530" t="str">
            <v>m3</v>
          </cell>
          <cell r="H530">
            <v>1.0249999999999999</v>
          </cell>
          <cell r="I530">
            <v>307627.09668571426</v>
          </cell>
          <cell r="J530">
            <v>315317.7741028571</v>
          </cell>
          <cell r="K530">
            <v>315317.7741028571</v>
          </cell>
        </row>
        <row r="531">
          <cell r="B531" t="str">
            <v/>
          </cell>
          <cell r="C531" t="str">
            <v/>
          </cell>
          <cell r="F531" t="str">
            <v>b. Nh©n c«ng</v>
          </cell>
          <cell r="J531">
            <v>16376.039999999999</v>
          </cell>
        </row>
        <row r="532">
          <cell r="B532" t="str">
            <v/>
          </cell>
          <cell r="C532" t="str">
            <v/>
          </cell>
          <cell r="E532">
            <v>3</v>
          </cell>
          <cell r="F532" t="str">
            <v>Nh©n c«ng bËc 3,0/7</v>
          </cell>
          <cell r="G532" t="str">
            <v xml:space="preserve">C«ng </v>
          </cell>
          <cell r="H532">
            <v>1.18</v>
          </cell>
          <cell r="I532">
            <v>13878</v>
          </cell>
          <cell r="J532">
            <v>16376.039999999999</v>
          </cell>
          <cell r="L532">
            <v>16376.039999999999</v>
          </cell>
        </row>
        <row r="533">
          <cell r="B533" t="str">
            <v/>
          </cell>
          <cell r="C533" t="str">
            <v/>
          </cell>
          <cell r="F533" t="str">
            <v>c. M¸y thi c«ng</v>
          </cell>
          <cell r="J533">
            <v>12040.565000000001</v>
          </cell>
        </row>
        <row r="534">
          <cell r="B534" t="str">
            <v/>
          </cell>
          <cell r="C534" t="str">
            <v/>
          </cell>
          <cell r="E534" t="str">
            <v>250l</v>
          </cell>
          <cell r="F534" t="str">
            <v>M¸y trén 250l</v>
          </cell>
          <cell r="G534" t="str">
            <v>Ca</v>
          </cell>
          <cell r="H534">
            <v>9.5000000000000001E-2</v>
          </cell>
          <cell r="I534">
            <v>96272</v>
          </cell>
          <cell r="J534">
            <v>9145.84</v>
          </cell>
          <cell r="M534">
            <v>9145.84</v>
          </cell>
        </row>
        <row r="535">
          <cell r="B535" t="str">
            <v/>
          </cell>
          <cell r="C535" t="str">
            <v/>
          </cell>
          <cell r="E535" t="str">
            <v>db1</v>
          </cell>
          <cell r="F535" t="str">
            <v>M¸y ®Çm bµn 1KW</v>
          </cell>
          <cell r="G535" t="str">
            <v>Ca</v>
          </cell>
          <cell r="H535">
            <v>8.8999999999999996E-2</v>
          </cell>
          <cell r="I535">
            <v>32525</v>
          </cell>
          <cell r="J535">
            <v>2894.7249999999999</v>
          </cell>
          <cell r="M535">
            <v>2894.7249999999999</v>
          </cell>
        </row>
        <row r="536">
          <cell r="B536">
            <v>73</v>
          </cell>
          <cell r="D536" t="str">
            <v>TK</v>
          </cell>
          <cell r="F536" t="str">
            <v>Thµnh phÇn BTN trung</v>
          </cell>
          <cell r="G536" t="str">
            <v>TÊn</v>
          </cell>
          <cell r="I536" t="str">
            <v/>
          </cell>
          <cell r="K536">
            <v>300980.95971428568</v>
          </cell>
          <cell r="L536">
            <v>0</v>
          </cell>
          <cell r="M536">
            <v>0</v>
          </cell>
        </row>
        <row r="537">
          <cell r="B537" t="str">
            <v/>
          </cell>
          <cell r="C537" t="str">
            <v/>
          </cell>
          <cell r="F537" t="str">
            <v>a. VËt liÖu</v>
          </cell>
          <cell r="J537">
            <v>300980.95971428568</v>
          </cell>
        </row>
        <row r="538">
          <cell r="B538" t="str">
            <v/>
          </cell>
          <cell r="C538" t="str">
            <v/>
          </cell>
          <cell r="E538" t="str">
            <v>0.5btn</v>
          </cell>
          <cell r="F538" t="str">
            <v>§¸ 0,5x1 (20%)</v>
          </cell>
          <cell r="G538" t="str">
            <v>m3</v>
          </cell>
          <cell r="H538">
            <v>0.11799999999999999</v>
          </cell>
          <cell r="I538">
            <v>143218.71428571429</v>
          </cell>
          <cell r="J538">
            <v>16899.808285714284</v>
          </cell>
          <cell r="K538">
            <v>16899.808285714284</v>
          </cell>
        </row>
        <row r="539">
          <cell r="B539" t="str">
            <v/>
          </cell>
          <cell r="C539" t="str">
            <v/>
          </cell>
          <cell r="E539" t="str">
            <v>1btn</v>
          </cell>
          <cell r="F539" t="str">
            <v>§¸ 1x2 (30%)</v>
          </cell>
          <cell r="G539" t="str">
            <v>m3</v>
          </cell>
          <cell r="H539">
            <v>0.17699999999999999</v>
          </cell>
          <cell r="I539">
            <v>133650.85714285716</v>
          </cell>
          <cell r="J539">
            <v>23656.201714285715</v>
          </cell>
          <cell r="K539">
            <v>23656.201714285715</v>
          </cell>
        </row>
        <row r="540">
          <cell r="B540" t="str">
            <v/>
          </cell>
          <cell r="C540" t="str">
            <v/>
          </cell>
          <cell r="E540" t="str">
            <v>cbtn</v>
          </cell>
          <cell r="F540" t="str">
            <v>C¸t (43%)</v>
          </cell>
          <cell r="G540" t="str">
            <v>m3</v>
          </cell>
          <cell r="H540">
            <v>0.29799999999999999</v>
          </cell>
          <cell r="I540">
            <v>89779.333333333314</v>
          </cell>
          <cell r="J540">
            <v>26754.241333333328</v>
          </cell>
          <cell r="K540">
            <v>26754.241333333328</v>
          </cell>
        </row>
        <row r="541">
          <cell r="B541" t="str">
            <v/>
          </cell>
          <cell r="C541" t="str">
            <v/>
          </cell>
          <cell r="E541" t="str">
            <v>bdbtn</v>
          </cell>
          <cell r="F541" t="str">
            <v>Bét ®¸ (7%)</v>
          </cell>
          <cell r="G541" t="str">
            <v>kg</v>
          </cell>
          <cell r="H541">
            <v>66</v>
          </cell>
          <cell r="I541">
            <v>525</v>
          </cell>
          <cell r="J541">
            <v>34650</v>
          </cell>
          <cell r="K541">
            <v>34650</v>
          </cell>
        </row>
        <row r="542">
          <cell r="B542" t="str">
            <v/>
          </cell>
          <cell r="C542" t="str">
            <v/>
          </cell>
          <cell r="E542" t="str">
            <v>nbtn</v>
          </cell>
          <cell r="F542" t="str">
            <v>Nhùa (5,8%)</v>
          </cell>
          <cell r="G542" t="str">
            <v>kg</v>
          </cell>
          <cell r="H542">
            <v>58</v>
          </cell>
          <cell r="I542">
            <v>3431.3915238095237</v>
          </cell>
          <cell r="J542">
            <v>199020.70838095239</v>
          </cell>
          <cell r="K542">
            <v>199020.70838095239</v>
          </cell>
        </row>
        <row r="543">
          <cell r="B543">
            <v>74</v>
          </cell>
          <cell r="C543">
            <v>1242</v>
          </cell>
          <cell r="D543" t="str">
            <v>ED.2005</v>
          </cell>
          <cell r="F543" t="str">
            <v>BTN h¹t th« dµy 7cm</v>
          </cell>
          <cell r="G543" t="str">
            <v>100m2</v>
          </cell>
          <cell r="I543" t="str">
            <v/>
          </cell>
          <cell r="K543">
            <v>4893950.4049542854</v>
          </cell>
          <cell r="L543">
            <v>28386.400000000005</v>
          </cell>
          <cell r="M543">
            <v>129180.17663999999</v>
          </cell>
        </row>
        <row r="544">
          <cell r="B544" t="str">
            <v/>
          </cell>
          <cell r="C544" t="str">
            <v/>
          </cell>
          <cell r="F544" t="str">
            <v>a. VËt liÖu</v>
          </cell>
          <cell r="J544">
            <v>4893950.4049542854</v>
          </cell>
        </row>
        <row r="545">
          <cell r="B545" t="str">
            <v/>
          </cell>
          <cell r="C545" t="str">
            <v/>
          </cell>
          <cell r="E545" t="str">
            <v>btn</v>
          </cell>
          <cell r="F545" t="str">
            <v>Bªt«ng nhùa</v>
          </cell>
          <cell r="G545" t="str">
            <v>TÊn</v>
          </cell>
          <cell r="H545">
            <v>16.260000000000002</v>
          </cell>
          <cell r="I545">
            <v>300980.95971428568</v>
          </cell>
          <cell r="J545">
            <v>4893950.4049542854</v>
          </cell>
          <cell r="K545">
            <v>4893950.4049542854</v>
          </cell>
        </row>
        <row r="546">
          <cell r="B546" t="str">
            <v/>
          </cell>
          <cell r="C546" t="str">
            <v/>
          </cell>
          <cell r="F546" t="str">
            <v>b. Nh©n c«ng</v>
          </cell>
          <cell r="J546">
            <v>28386.400000000005</v>
          </cell>
        </row>
        <row r="547">
          <cell r="B547" t="str">
            <v/>
          </cell>
          <cell r="C547" t="str">
            <v/>
          </cell>
          <cell r="E547" t="str">
            <v>N4</v>
          </cell>
          <cell r="F547" t="str">
            <v>Nh©n c«ng bËc 4,0/7</v>
          </cell>
          <cell r="G547" t="str">
            <v xml:space="preserve">C«ng </v>
          </cell>
          <cell r="H547">
            <v>1.8500000000000003</v>
          </cell>
          <cell r="I547">
            <v>15344</v>
          </cell>
          <cell r="J547">
            <v>28386.400000000005</v>
          </cell>
          <cell r="L547">
            <v>28386.400000000005</v>
          </cell>
        </row>
        <row r="548">
          <cell r="B548" t="str">
            <v/>
          </cell>
          <cell r="C548" t="str">
            <v/>
          </cell>
          <cell r="F548" t="str">
            <v>c. M¸y thi c«ng</v>
          </cell>
          <cell r="J548">
            <v>129180.17663999999</v>
          </cell>
        </row>
        <row r="549">
          <cell r="B549" t="str">
            <v/>
          </cell>
          <cell r="C549" t="str">
            <v/>
          </cell>
          <cell r="E549" t="str">
            <v>MR</v>
          </cell>
          <cell r="F549" t="str">
            <v>M¸y r¶i 20T/h</v>
          </cell>
          <cell r="G549" t="str">
            <v>Ca</v>
          </cell>
          <cell r="H549">
            <v>0.1</v>
          </cell>
          <cell r="I549">
            <v>643252</v>
          </cell>
          <cell r="J549">
            <v>64325.200000000004</v>
          </cell>
          <cell r="M549">
            <v>64325.200000000004</v>
          </cell>
        </row>
        <row r="550">
          <cell r="B550" t="str">
            <v/>
          </cell>
          <cell r="C550" t="str">
            <v/>
          </cell>
          <cell r="E550" t="str">
            <v>L10</v>
          </cell>
          <cell r="F550" t="str">
            <v>Lu 10T</v>
          </cell>
          <cell r="G550" t="str">
            <v>Ca</v>
          </cell>
          <cell r="H550">
            <v>0.12</v>
          </cell>
          <cell r="I550">
            <v>288922</v>
          </cell>
          <cell r="J550">
            <v>34670.639999999999</v>
          </cell>
          <cell r="M550">
            <v>34670.639999999999</v>
          </cell>
        </row>
        <row r="551">
          <cell r="B551" t="str">
            <v/>
          </cell>
          <cell r="C551" t="str">
            <v/>
          </cell>
          <cell r="E551" t="str">
            <v>LBL16</v>
          </cell>
          <cell r="F551" t="str">
            <v>Lu b¸nh lèp 16T</v>
          </cell>
          <cell r="G551" t="str">
            <v>Ca</v>
          </cell>
          <cell r="H551">
            <v>6.4000000000000001E-2</v>
          </cell>
          <cell r="I551">
            <v>432053</v>
          </cell>
          <cell r="J551">
            <v>27651.392</v>
          </cell>
          <cell r="M551">
            <v>27651.392</v>
          </cell>
        </row>
        <row r="552">
          <cell r="B552" t="str">
            <v/>
          </cell>
          <cell r="C552" t="str">
            <v/>
          </cell>
          <cell r="E552" t="str">
            <v>M#</v>
          </cell>
          <cell r="F552" t="str">
            <v>M¸y kh¸c</v>
          </cell>
          <cell r="G552" t="str">
            <v>%</v>
          </cell>
          <cell r="H552">
            <v>2</v>
          </cell>
          <cell r="I552">
            <v>126647.23199999999</v>
          </cell>
          <cell r="J552">
            <v>2532.9446399999997</v>
          </cell>
          <cell r="M552">
            <v>2532.9446399999997</v>
          </cell>
        </row>
        <row r="553">
          <cell r="B553">
            <v>75</v>
          </cell>
          <cell r="C553">
            <v>1242</v>
          </cell>
          <cell r="D553" t="str">
            <v>EE.1120</v>
          </cell>
          <cell r="F553" t="str">
            <v>S¶n xuÊt  BTN</v>
          </cell>
          <cell r="G553" t="str">
            <v>TÊn</v>
          </cell>
          <cell r="I553" t="str">
            <v/>
          </cell>
          <cell r="K553">
            <v>0</v>
          </cell>
          <cell r="L553">
            <v>0</v>
          </cell>
          <cell r="M553">
            <v>49884.603888000005</v>
          </cell>
        </row>
        <row r="554">
          <cell r="B554" t="str">
            <v/>
          </cell>
          <cell r="C554" t="str">
            <v/>
          </cell>
          <cell r="F554" t="str">
            <v>c. M¸y thi c«ng</v>
          </cell>
          <cell r="J554">
            <v>49884.603888000005</v>
          </cell>
        </row>
        <row r="555">
          <cell r="B555" t="str">
            <v/>
          </cell>
          <cell r="C555" t="str">
            <v/>
          </cell>
          <cell r="E555" t="str">
            <v>tt20-25</v>
          </cell>
          <cell r="F555" t="str">
            <v>Tr¹m trén 20-25T/h</v>
          </cell>
          <cell r="G555" t="str">
            <v>Ca</v>
          </cell>
          <cell r="H555">
            <v>8.3000000000000001E-3</v>
          </cell>
          <cell r="I555">
            <v>5156262</v>
          </cell>
          <cell r="J555">
            <v>42796.974600000001</v>
          </cell>
          <cell r="M555">
            <v>42796.974600000001</v>
          </cell>
        </row>
        <row r="556">
          <cell r="B556" t="str">
            <v/>
          </cell>
          <cell r="C556" t="str">
            <v/>
          </cell>
          <cell r="E556" t="str">
            <v>mx0.6</v>
          </cell>
          <cell r="F556" t="str">
            <v>M¸y xóc 0,6m3</v>
          </cell>
          <cell r="G556" t="str">
            <v>Ca</v>
          </cell>
          <cell r="H556">
            <v>8.3000000000000001E-3</v>
          </cell>
          <cell r="I556">
            <v>469958</v>
          </cell>
          <cell r="J556">
            <v>3900.6514000000002</v>
          </cell>
          <cell r="M556">
            <v>3900.6514000000002</v>
          </cell>
        </row>
        <row r="557">
          <cell r="B557" t="str">
            <v/>
          </cell>
          <cell r="C557" t="str">
            <v/>
          </cell>
          <cell r="E557" t="str">
            <v>mu110</v>
          </cell>
          <cell r="F557" t="str">
            <v>M¸y ñi 110cv</v>
          </cell>
          <cell r="G557" t="str">
            <v>Ca</v>
          </cell>
          <cell r="H557">
            <v>3.3E-3</v>
          </cell>
          <cell r="I557">
            <v>669348</v>
          </cell>
          <cell r="J557">
            <v>2208.8483999999999</v>
          </cell>
          <cell r="M557">
            <v>2208.8483999999999</v>
          </cell>
        </row>
        <row r="558">
          <cell r="B558" t="str">
            <v/>
          </cell>
          <cell r="C558" t="str">
            <v/>
          </cell>
          <cell r="E558" t="str">
            <v>m#</v>
          </cell>
          <cell r="F558" t="str">
            <v>M¸y kh¸c</v>
          </cell>
          <cell r="G558" t="str">
            <v>%</v>
          </cell>
          <cell r="H558">
            <v>2</v>
          </cell>
          <cell r="I558">
            <v>48906.474400000006</v>
          </cell>
          <cell r="J558">
            <v>978.12948800000015</v>
          </cell>
          <cell r="M558">
            <v>978.12948800000015</v>
          </cell>
        </row>
        <row r="559">
          <cell r="B559">
            <v>76</v>
          </cell>
          <cell r="C559">
            <v>1242</v>
          </cell>
          <cell r="D559" t="str">
            <v>EE.3243</v>
          </cell>
          <cell r="F559" t="str">
            <v>VC BTN tõ TT di ®éng KM271
 ®Õn Ctr×nh 10km</v>
          </cell>
          <cell r="G559" t="str">
            <v>TÊn</v>
          </cell>
          <cell r="I559" t="str">
            <v/>
          </cell>
          <cell r="K559">
            <v>0</v>
          </cell>
          <cell r="L559">
            <v>0</v>
          </cell>
          <cell r="M559">
            <v>37853.280000000006</v>
          </cell>
        </row>
        <row r="560">
          <cell r="B560" t="str">
            <v/>
          </cell>
          <cell r="C560" t="str">
            <v/>
          </cell>
          <cell r="F560" t="str">
            <v>c. M¸y thi c«ng</v>
          </cell>
          <cell r="J560">
            <v>37853.280000000006</v>
          </cell>
        </row>
        <row r="561">
          <cell r="B561" t="str">
            <v/>
          </cell>
          <cell r="C561" t="str">
            <v/>
          </cell>
          <cell r="E561" t="str">
            <v>ot10t</v>
          </cell>
          <cell r="F561" t="str">
            <v>¤t« tù ®æ 10T</v>
          </cell>
          <cell r="G561" t="str">
            <v>Ca</v>
          </cell>
          <cell r="H561">
            <v>7.2000000000000008E-2</v>
          </cell>
          <cell r="I561">
            <v>525740</v>
          </cell>
          <cell r="J561">
            <v>37853.280000000006</v>
          </cell>
          <cell r="M561">
            <v>37853.280000000006</v>
          </cell>
        </row>
        <row r="562">
          <cell r="B562">
            <v>77</v>
          </cell>
          <cell r="C562">
            <v>1242</v>
          </cell>
          <cell r="D562" t="str">
            <v>ZF2160</v>
          </cell>
          <cell r="F562" t="str">
            <v>èng dÉn n­íc d=500</v>
          </cell>
          <cell r="G562" t="str">
            <v>m</v>
          </cell>
          <cell r="I562" t="str">
            <v/>
          </cell>
          <cell r="K562">
            <v>84941.010000000009</v>
          </cell>
          <cell r="L562">
            <v>1526.58</v>
          </cell>
          <cell r="M562">
            <v>0</v>
          </cell>
        </row>
        <row r="563">
          <cell r="B563" t="str">
            <v/>
          </cell>
          <cell r="C563" t="str">
            <v/>
          </cell>
          <cell r="F563" t="str">
            <v>a. VËt liÖu</v>
          </cell>
          <cell r="J563">
            <v>84941.010000000009</v>
          </cell>
        </row>
        <row r="564">
          <cell r="B564" t="str">
            <v/>
          </cell>
          <cell r="C564" t="str">
            <v/>
          </cell>
          <cell r="E564" t="str">
            <v>d8</v>
          </cell>
          <cell r="F564" t="str">
            <v>èng nhùa (Thu håi 80%)</v>
          </cell>
          <cell r="G564" t="str">
            <v>m</v>
          </cell>
          <cell r="H564">
            <v>0.20400000000000001</v>
          </cell>
          <cell r="I564">
            <v>396550</v>
          </cell>
          <cell r="J564">
            <v>80896.200000000012</v>
          </cell>
          <cell r="K564">
            <v>80896.200000000012</v>
          </cell>
        </row>
        <row r="565">
          <cell r="B565" t="str">
            <v/>
          </cell>
          <cell r="C565" t="str">
            <v/>
          </cell>
          <cell r="E565" t="str">
            <v>#p</v>
          </cell>
          <cell r="F565" t="str">
            <v>VËt liÖu phô</v>
          </cell>
          <cell r="G565" t="str">
            <v>%</v>
          </cell>
          <cell r="H565">
            <v>5</v>
          </cell>
          <cell r="I565">
            <v>80896.200000000012</v>
          </cell>
          <cell r="J565">
            <v>4044.8100000000004</v>
          </cell>
          <cell r="K565">
            <v>4044.8100000000004</v>
          </cell>
        </row>
        <row r="566">
          <cell r="B566" t="str">
            <v/>
          </cell>
          <cell r="C566" t="str">
            <v/>
          </cell>
          <cell r="F566" t="str">
            <v>b. Nh©n c«ng</v>
          </cell>
          <cell r="J566">
            <v>1526.58</v>
          </cell>
        </row>
        <row r="567">
          <cell r="B567" t="str">
            <v/>
          </cell>
          <cell r="C567" t="str">
            <v/>
          </cell>
          <cell r="E567">
            <v>3</v>
          </cell>
          <cell r="F567" t="str">
            <v>Nh©n c«ng bËc 3,0/7</v>
          </cell>
          <cell r="G567" t="str">
            <v xml:space="preserve">C«ng </v>
          </cell>
          <cell r="H567">
            <v>0.11</v>
          </cell>
          <cell r="I567">
            <v>13878</v>
          </cell>
          <cell r="J567">
            <v>1526.58</v>
          </cell>
          <cell r="L567">
            <v>1526.58</v>
          </cell>
        </row>
        <row r="568">
          <cell r="B568">
            <v>78</v>
          </cell>
          <cell r="C568">
            <v>1242</v>
          </cell>
          <cell r="D568" t="str">
            <v>ZF2110</v>
          </cell>
          <cell r="F568" t="str">
            <v>èng dÉn n­íc d=100</v>
          </cell>
          <cell r="G568" t="str">
            <v>m</v>
          </cell>
          <cell r="I568" t="str">
            <v/>
          </cell>
          <cell r="K568">
            <v>5355</v>
          </cell>
          <cell r="L568">
            <v>693.90000000000009</v>
          </cell>
          <cell r="M568">
            <v>0</v>
          </cell>
        </row>
        <row r="569">
          <cell r="B569" t="str">
            <v/>
          </cell>
          <cell r="C569" t="str">
            <v/>
          </cell>
          <cell r="F569" t="str">
            <v>a. VËt liÖu</v>
          </cell>
          <cell r="J569">
            <v>5355</v>
          </cell>
        </row>
        <row r="570">
          <cell r="B570" t="str">
            <v/>
          </cell>
          <cell r="C570" t="str">
            <v/>
          </cell>
          <cell r="E570" t="str">
            <v>d8</v>
          </cell>
          <cell r="F570" t="str">
            <v>èng nhùa (Thu håi 80%)</v>
          </cell>
          <cell r="G570" t="str">
            <v>m</v>
          </cell>
          <cell r="H570">
            <v>0.20400000000000001</v>
          </cell>
          <cell r="I570">
            <v>25000</v>
          </cell>
          <cell r="J570">
            <v>5100</v>
          </cell>
          <cell r="K570">
            <v>5100</v>
          </cell>
        </row>
        <row r="571">
          <cell r="B571" t="str">
            <v/>
          </cell>
          <cell r="C571" t="str">
            <v/>
          </cell>
          <cell r="E571" t="str">
            <v>#p</v>
          </cell>
          <cell r="F571" t="str">
            <v>VËt liÖu phô</v>
          </cell>
          <cell r="G571" t="str">
            <v>%</v>
          </cell>
          <cell r="H571">
            <v>5</v>
          </cell>
          <cell r="I571">
            <v>5100</v>
          </cell>
          <cell r="J571">
            <v>255</v>
          </cell>
          <cell r="K571">
            <v>255</v>
          </cell>
        </row>
        <row r="572">
          <cell r="B572" t="str">
            <v/>
          </cell>
          <cell r="C572" t="str">
            <v/>
          </cell>
          <cell r="F572" t="str">
            <v>b. Nh©n c«ng</v>
          </cell>
          <cell r="J572">
            <v>693.90000000000009</v>
          </cell>
        </row>
        <row r="573">
          <cell r="B573" t="str">
            <v/>
          </cell>
          <cell r="C573" t="str">
            <v/>
          </cell>
          <cell r="E573">
            <v>3</v>
          </cell>
          <cell r="F573" t="str">
            <v>Nh©n c«ng bËc 3,0/7</v>
          </cell>
          <cell r="G573" t="str">
            <v xml:space="preserve">C«ng </v>
          </cell>
          <cell r="H573">
            <v>0.05</v>
          </cell>
          <cell r="I573">
            <v>13878</v>
          </cell>
          <cell r="J573">
            <v>693.90000000000009</v>
          </cell>
          <cell r="L573">
            <v>693.90000000000009</v>
          </cell>
        </row>
        <row r="574">
          <cell r="B574">
            <v>79</v>
          </cell>
          <cell r="D574" t="str">
            <v>TT</v>
          </cell>
          <cell r="F574" t="str">
            <v>Gèi cao su</v>
          </cell>
          <cell r="G574" t="str">
            <v>Bé</v>
          </cell>
          <cell r="I574" t="str">
            <v/>
          </cell>
          <cell r="K574">
            <v>656700</v>
          </cell>
          <cell r="L574">
            <v>0</v>
          </cell>
          <cell r="M574">
            <v>0</v>
          </cell>
        </row>
        <row r="575">
          <cell r="B575" t="str">
            <v/>
          </cell>
          <cell r="C575" t="str">
            <v/>
          </cell>
          <cell r="F575" t="str">
            <v>a. VËt liÖu</v>
          </cell>
          <cell r="J575">
            <v>656700</v>
          </cell>
        </row>
        <row r="576">
          <cell r="B576" t="str">
            <v/>
          </cell>
          <cell r="C576" t="str">
            <v/>
          </cell>
          <cell r="E576" t="str">
            <v>d8</v>
          </cell>
          <cell r="F576" t="str">
            <v>Gèi cao su</v>
          </cell>
          <cell r="G576" t="str">
            <v>Bé</v>
          </cell>
          <cell r="H576">
            <v>1</v>
          </cell>
          <cell r="I576">
            <v>656700</v>
          </cell>
          <cell r="J576">
            <v>656700</v>
          </cell>
          <cell r="K576">
            <v>656700</v>
          </cell>
        </row>
        <row r="577">
          <cell r="B577">
            <v>80</v>
          </cell>
          <cell r="C577">
            <v>1242</v>
          </cell>
          <cell r="D577" t="str">
            <v>HG.2310</v>
          </cell>
          <cell r="F577" t="str">
            <v>BT trô c¶n M 250</v>
          </cell>
          <cell r="G577" t="str">
            <v>m3</v>
          </cell>
          <cell r="I577" t="str">
            <v/>
          </cell>
          <cell r="K577">
            <v>510960.50586765987</v>
          </cell>
          <cell r="L577">
            <v>25396.74</v>
          </cell>
          <cell r="M577">
            <v>17476.712</v>
          </cell>
        </row>
        <row r="578">
          <cell r="B578" t="str">
            <v/>
          </cell>
          <cell r="C578" t="str">
            <v/>
          </cell>
          <cell r="F578" t="str">
            <v>a. VËt liÖu</v>
          </cell>
          <cell r="J578">
            <v>510960.50586765987</v>
          </cell>
        </row>
        <row r="579">
          <cell r="B579" t="str">
            <v/>
          </cell>
          <cell r="C579" t="str">
            <v>m3</v>
          </cell>
          <cell r="E579" t="str">
            <v>vu</v>
          </cell>
          <cell r="F579" t="str">
            <v>V÷a BT M250 ®¸ 1x2 ®é sôt 2-4</v>
          </cell>
          <cell r="G579" t="str">
            <v>m3</v>
          </cell>
          <cell r="H579">
            <v>1.0149999999999999</v>
          </cell>
          <cell r="I579">
            <v>500904.84118095232</v>
          </cell>
          <cell r="J579">
            <v>508418.41379866656</v>
          </cell>
          <cell r="K579">
            <v>508418.41379866656</v>
          </cell>
        </row>
        <row r="580">
          <cell r="B580" t="str">
            <v/>
          </cell>
          <cell r="C580" t="str">
            <v/>
          </cell>
          <cell r="E580" t="str">
            <v>#</v>
          </cell>
          <cell r="F580" t="str">
            <v>VËt liÖu kh¸c</v>
          </cell>
          <cell r="G580" t="str">
            <v>%</v>
          </cell>
          <cell r="H580">
            <v>0.5</v>
          </cell>
          <cell r="I580">
            <v>508418.41379866656</v>
          </cell>
          <cell r="J580">
            <v>2542.0920689933328</v>
          </cell>
          <cell r="K580">
            <v>2542.0920689933328</v>
          </cell>
        </row>
        <row r="581">
          <cell r="B581" t="str">
            <v/>
          </cell>
          <cell r="C581" t="str">
            <v/>
          </cell>
          <cell r="F581" t="str">
            <v>b. Nh©n c«ng</v>
          </cell>
          <cell r="J581">
            <v>25396.74</v>
          </cell>
        </row>
        <row r="582">
          <cell r="B582" t="str">
            <v/>
          </cell>
          <cell r="C582" t="str">
            <v/>
          </cell>
          <cell r="E582">
            <v>3</v>
          </cell>
          <cell r="F582" t="str">
            <v>Nh©n c«ng bËc 3,0/7</v>
          </cell>
          <cell r="G582" t="str">
            <v xml:space="preserve">C«ng </v>
          </cell>
          <cell r="H582">
            <v>1.83</v>
          </cell>
          <cell r="I582">
            <v>13878</v>
          </cell>
          <cell r="J582">
            <v>25396.74</v>
          </cell>
          <cell r="L582">
            <v>25396.74</v>
          </cell>
        </row>
        <row r="583">
          <cell r="B583" t="str">
            <v/>
          </cell>
          <cell r="C583" t="str">
            <v/>
          </cell>
          <cell r="F583" t="str">
            <v>c. M¸y thi c«ng</v>
          </cell>
          <cell r="J583">
            <v>17476.712</v>
          </cell>
        </row>
        <row r="584">
          <cell r="B584" t="str">
            <v/>
          </cell>
          <cell r="C584" t="str">
            <v/>
          </cell>
          <cell r="E584" t="str">
            <v>250l</v>
          </cell>
          <cell r="F584" t="str">
            <v>M¸y trén 250l</v>
          </cell>
          <cell r="G584" t="str">
            <v>Ca</v>
          </cell>
          <cell r="H584">
            <v>9.5000000000000001E-2</v>
          </cell>
          <cell r="I584">
            <v>96272</v>
          </cell>
          <cell r="J584">
            <v>9145.84</v>
          </cell>
          <cell r="M584">
            <v>9145.84</v>
          </cell>
        </row>
        <row r="585">
          <cell r="B585" t="str">
            <v/>
          </cell>
          <cell r="C585" t="str">
            <v/>
          </cell>
          <cell r="E585" t="str">
            <v>dd</v>
          </cell>
          <cell r="F585" t="str">
            <v>M¸y ®Çm dïi 1,5KW</v>
          </cell>
          <cell r="G585" t="str">
            <v>Ca</v>
          </cell>
          <cell r="H585">
            <v>0.18</v>
          </cell>
          <cell r="I585">
            <v>37456</v>
          </cell>
          <cell r="J585">
            <v>6742.08</v>
          </cell>
          <cell r="M585">
            <v>6742.08</v>
          </cell>
        </row>
        <row r="586">
          <cell r="B586" t="str">
            <v/>
          </cell>
          <cell r="C586" t="str">
            <v/>
          </cell>
          <cell r="E586" t="str">
            <v>m#</v>
          </cell>
          <cell r="F586" t="str">
            <v>M¸y kh¸c</v>
          </cell>
          <cell r="G586" t="str">
            <v>%</v>
          </cell>
          <cell r="H586">
            <v>10</v>
          </cell>
          <cell r="I586">
            <v>15887.92</v>
          </cell>
          <cell r="J586">
            <v>1588.7920000000001</v>
          </cell>
          <cell r="M586">
            <v>1588.7920000000001</v>
          </cell>
        </row>
        <row r="587">
          <cell r="B587">
            <v>81</v>
          </cell>
          <cell r="C587">
            <v>1242</v>
          </cell>
          <cell r="D587" t="str">
            <v>KP.2110</v>
          </cell>
          <cell r="F587" t="str">
            <v>V¸n khu«n trô c¶n</v>
          </cell>
          <cell r="G587" t="str">
            <v>100m2</v>
          </cell>
          <cell r="I587" t="str">
            <v/>
          </cell>
          <cell r="K587">
            <v>179051.41848737144</v>
          </cell>
          <cell r="L587">
            <v>398437.38</v>
          </cell>
          <cell r="M587">
            <v>0</v>
          </cell>
        </row>
        <row r="588">
          <cell r="B588" t="str">
            <v/>
          </cell>
          <cell r="C588" t="str">
            <v/>
          </cell>
          <cell r="F588" t="str">
            <v>a. VËt liÖu</v>
          </cell>
          <cell r="J588">
            <v>179051.41848737144</v>
          </cell>
        </row>
        <row r="589">
          <cell r="B589" t="str">
            <v/>
          </cell>
          <cell r="C589" t="str">
            <v/>
          </cell>
          <cell r="E589" t="str">
            <v>g</v>
          </cell>
          <cell r="F589" t="str">
            <v>Gç v¸n</v>
          </cell>
          <cell r="G589" t="str">
            <v>m3</v>
          </cell>
          <cell r="H589">
            <v>8.3000000000000004E-2</v>
          </cell>
          <cell r="I589">
            <v>1269569.6114285714</v>
          </cell>
          <cell r="J589">
            <v>105374.27774857143</v>
          </cell>
          <cell r="K589">
            <v>105374.27774857143</v>
          </cell>
        </row>
        <row r="590">
          <cell r="B590" t="str">
            <v/>
          </cell>
          <cell r="C590" t="str">
            <v/>
          </cell>
          <cell r="E590" t="str">
            <v>dn</v>
          </cell>
          <cell r="F590" t="str">
            <v xml:space="preserve">Gç ®µ nÑp </v>
          </cell>
          <cell r="G590" t="str">
            <v>m3</v>
          </cell>
          <cell r="H590">
            <v>1.5E-3</v>
          </cell>
          <cell r="I590">
            <v>1269569.6114285714</v>
          </cell>
          <cell r="J590">
            <v>1904.3544171428571</v>
          </cell>
          <cell r="K590">
            <v>1904.3544171428571</v>
          </cell>
        </row>
        <row r="591">
          <cell r="B591" t="str">
            <v/>
          </cell>
          <cell r="C591" t="str">
            <v/>
          </cell>
          <cell r="E591" t="str">
            <v>di</v>
          </cell>
          <cell r="F591" t="str">
            <v>§inh</v>
          </cell>
          <cell r="G591" t="str">
            <v>kg</v>
          </cell>
          <cell r="H591">
            <v>10</v>
          </cell>
          <cell r="I591">
            <v>7000</v>
          </cell>
          <cell r="J591">
            <v>70000</v>
          </cell>
          <cell r="K591">
            <v>70000</v>
          </cell>
        </row>
        <row r="592">
          <cell r="B592" t="str">
            <v/>
          </cell>
          <cell r="C592" t="str">
            <v/>
          </cell>
          <cell r="E592" t="str">
            <v>#</v>
          </cell>
          <cell r="F592" t="str">
            <v>VËt liÖu kh¸c</v>
          </cell>
          <cell r="G592" t="str">
            <v>%</v>
          </cell>
          <cell r="H592">
            <v>1</v>
          </cell>
          <cell r="I592">
            <v>177278.63216571428</v>
          </cell>
          <cell r="J592">
            <v>1772.7863216571429</v>
          </cell>
          <cell r="K592">
            <v>1772.7863216571429</v>
          </cell>
        </row>
        <row r="593">
          <cell r="B593" t="str">
            <v/>
          </cell>
          <cell r="C593" t="str">
            <v/>
          </cell>
          <cell r="F593" t="str">
            <v>b. Nh©n c«ng</v>
          </cell>
          <cell r="J593">
            <v>398437.38</v>
          </cell>
        </row>
        <row r="594">
          <cell r="B594" t="str">
            <v/>
          </cell>
          <cell r="C594" t="str">
            <v/>
          </cell>
          <cell r="E594">
            <v>3</v>
          </cell>
          <cell r="F594" t="str">
            <v>Nh©n c«ng bËc 3,0/7</v>
          </cell>
          <cell r="G594" t="str">
            <v xml:space="preserve">C«ng </v>
          </cell>
          <cell r="H594">
            <v>28.71</v>
          </cell>
          <cell r="I594">
            <v>13878</v>
          </cell>
          <cell r="J594">
            <v>398437.38</v>
          </cell>
          <cell r="L594">
            <v>398437.38</v>
          </cell>
        </row>
        <row r="595">
          <cell r="B595">
            <v>82</v>
          </cell>
          <cell r="C595">
            <v>1242</v>
          </cell>
          <cell r="D595" t="str">
            <v>IB.2211</v>
          </cell>
          <cell r="F595" t="str">
            <v>Cèt thÐp trô c¶n  d=6mm</v>
          </cell>
          <cell r="G595" t="str">
            <v>TÊn</v>
          </cell>
          <cell r="I595" t="str">
            <v/>
          </cell>
          <cell r="K595">
            <v>4872452.1885714279</v>
          </cell>
          <cell r="L595">
            <v>208206.75</v>
          </cell>
          <cell r="M595">
            <v>15915.6</v>
          </cell>
        </row>
        <row r="596">
          <cell r="B596" t="str">
            <v/>
          </cell>
          <cell r="C596" t="str">
            <v/>
          </cell>
          <cell r="F596" t="str">
            <v>a. VËt liÖu</v>
          </cell>
          <cell r="J596">
            <v>4872452.1885714279</v>
          </cell>
        </row>
        <row r="597">
          <cell r="B597" t="str">
            <v/>
          </cell>
          <cell r="C597" t="str">
            <v/>
          </cell>
          <cell r="E597" t="str">
            <v>d6</v>
          </cell>
          <cell r="F597" t="str">
            <v>ThÐp trßn d=6mm</v>
          </cell>
          <cell r="G597" t="str">
            <v>kg</v>
          </cell>
          <cell r="H597">
            <v>1005</v>
          </cell>
          <cell r="I597">
            <v>4707.542476190476</v>
          </cell>
          <cell r="J597">
            <v>4731080.1885714279</v>
          </cell>
          <cell r="K597">
            <v>4731080.1885714279</v>
          </cell>
        </row>
        <row r="598">
          <cell r="B598" t="str">
            <v/>
          </cell>
          <cell r="C598" t="str">
            <v/>
          </cell>
          <cell r="E598" t="str">
            <v>d</v>
          </cell>
          <cell r="F598" t="str">
            <v xml:space="preserve">D©y thÐp </v>
          </cell>
          <cell r="G598" t="str">
            <v>kg</v>
          </cell>
          <cell r="H598">
            <v>21.42</v>
          </cell>
          <cell r="I598">
            <v>6600</v>
          </cell>
          <cell r="J598">
            <v>141372</v>
          </cell>
          <cell r="K598">
            <v>141372</v>
          </cell>
        </row>
        <row r="599">
          <cell r="B599" t="str">
            <v/>
          </cell>
          <cell r="C599" t="str">
            <v/>
          </cell>
          <cell r="F599" t="str">
            <v>b. Nh©n c«ng</v>
          </cell>
          <cell r="J599">
            <v>208206.75</v>
          </cell>
        </row>
        <row r="600">
          <cell r="B600" t="str">
            <v/>
          </cell>
          <cell r="C600" t="str">
            <v/>
          </cell>
          <cell r="E600">
            <v>3.5</v>
          </cell>
          <cell r="F600" t="str">
            <v>Nh©n c«ng bËc 3,5/7</v>
          </cell>
          <cell r="G600" t="str">
            <v xml:space="preserve">C«ng </v>
          </cell>
          <cell r="H600">
            <v>14.25</v>
          </cell>
          <cell r="I600">
            <v>14611</v>
          </cell>
          <cell r="J600">
            <v>208206.75</v>
          </cell>
          <cell r="L600">
            <v>208206.75</v>
          </cell>
        </row>
        <row r="601">
          <cell r="B601" t="str">
            <v/>
          </cell>
          <cell r="C601" t="str">
            <v/>
          </cell>
          <cell r="F601" t="str">
            <v>c. M¸y thi c«ng</v>
          </cell>
          <cell r="J601">
            <v>15915.6</v>
          </cell>
        </row>
        <row r="602">
          <cell r="B602" t="str">
            <v/>
          </cell>
          <cell r="C602" t="str">
            <v/>
          </cell>
          <cell r="E602" t="str">
            <v>cu</v>
          </cell>
          <cell r="F602" t="str">
            <v>M¸y c¾t uèn cèt thÐp</v>
          </cell>
          <cell r="G602" t="str">
            <v>Ca</v>
          </cell>
          <cell r="H602">
            <v>0.4</v>
          </cell>
          <cell r="I602">
            <v>39789</v>
          </cell>
          <cell r="J602">
            <v>15915.6</v>
          </cell>
          <cell r="M602">
            <v>15915.6</v>
          </cell>
        </row>
        <row r="603">
          <cell r="B603">
            <v>83</v>
          </cell>
          <cell r="C603">
            <v>1242</v>
          </cell>
          <cell r="D603" t="str">
            <v>IB.2221</v>
          </cell>
          <cell r="F603" t="str">
            <v>Cèt thÐp trô c¶n  d=16mm</v>
          </cell>
          <cell r="G603" t="str">
            <v>TÊn</v>
          </cell>
          <cell r="I603" t="str">
            <v/>
          </cell>
          <cell r="K603">
            <v>4559069.8971428573</v>
          </cell>
          <cell r="L603">
            <v>114258.02</v>
          </cell>
          <cell r="M603">
            <v>100356.43399999999</v>
          </cell>
        </row>
        <row r="604">
          <cell r="B604" t="str">
            <v/>
          </cell>
          <cell r="C604" t="str">
            <v/>
          </cell>
          <cell r="F604" t="str">
            <v>a. VËt liÖu</v>
          </cell>
          <cell r="J604">
            <v>4559069.8971428573</v>
          </cell>
        </row>
        <row r="605">
          <cell r="B605" t="str">
            <v/>
          </cell>
          <cell r="C605" t="str">
            <v/>
          </cell>
          <cell r="E605" t="str">
            <v>d16</v>
          </cell>
          <cell r="F605" t="str">
            <v>ThÐp trßn d=16mm</v>
          </cell>
          <cell r="G605" t="str">
            <v>kg</v>
          </cell>
          <cell r="H605">
            <v>1020</v>
          </cell>
          <cell r="I605">
            <v>4326.5900952380953</v>
          </cell>
          <cell r="J605">
            <v>4413121.8971428573</v>
          </cell>
          <cell r="K605">
            <v>4413121.8971428573</v>
          </cell>
        </row>
        <row r="606">
          <cell r="B606" t="str">
            <v/>
          </cell>
          <cell r="C606" t="str">
            <v/>
          </cell>
          <cell r="E606" t="str">
            <v>d</v>
          </cell>
          <cell r="F606" t="str">
            <v xml:space="preserve">D©y thÐp </v>
          </cell>
          <cell r="G606" t="str">
            <v>kg</v>
          </cell>
          <cell r="H606">
            <v>14.28</v>
          </cell>
          <cell r="I606">
            <v>6600</v>
          </cell>
          <cell r="J606">
            <v>94248</v>
          </cell>
          <cell r="K606">
            <v>94248</v>
          </cell>
        </row>
        <row r="607">
          <cell r="B607" t="str">
            <v/>
          </cell>
          <cell r="C607" t="str">
            <v/>
          </cell>
          <cell r="E607" t="str">
            <v>q</v>
          </cell>
          <cell r="F607" t="str">
            <v>Que hµn</v>
          </cell>
          <cell r="G607" t="str">
            <v>kg</v>
          </cell>
          <cell r="H607">
            <v>4.7</v>
          </cell>
          <cell r="I607">
            <v>11000</v>
          </cell>
          <cell r="J607">
            <v>51700</v>
          </cell>
          <cell r="K607">
            <v>51700</v>
          </cell>
        </row>
        <row r="608">
          <cell r="B608" t="str">
            <v/>
          </cell>
          <cell r="C608" t="str">
            <v/>
          </cell>
          <cell r="F608" t="str">
            <v>b. Nh©n c«ng</v>
          </cell>
          <cell r="J608">
            <v>114258.02</v>
          </cell>
        </row>
        <row r="609">
          <cell r="B609" t="str">
            <v/>
          </cell>
          <cell r="C609" t="str">
            <v/>
          </cell>
          <cell r="E609">
            <v>3.5</v>
          </cell>
          <cell r="F609" t="str">
            <v>Nh©n c«ng bËc 3,5/7</v>
          </cell>
          <cell r="G609" t="str">
            <v xml:space="preserve">C«ng </v>
          </cell>
          <cell r="H609">
            <v>7.82</v>
          </cell>
          <cell r="I609">
            <v>14611</v>
          </cell>
          <cell r="J609">
            <v>114258.02</v>
          </cell>
          <cell r="L609">
            <v>114258.02</v>
          </cell>
        </row>
        <row r="610">
          <cell r="B610" t="str">
            <v/>
          </cell>
          <cell r="C610" t="str">
            <v/>
          </cell>
          <cell r="F610" t="str">
            <v>c. M¸y thi c«ng</v>
          </cell>
          <cell r="J610">
            <v>100356.43399999999</v>
          </cell>
        </row>
        <row r="611">
          <cell r="B611" t="str">
            <v/>
          </cell>
          <cell r="C611" t="str">
            <v/>
          </cell>
          <cell r="E611" t="str">
            <v>h23</v>
          </cell>
          <cell r="F611" t="str">
            <v>M¸y hµn 23KW</v>
          </cell>
          <cell r="G611" t="str">
            <v>Ca</v>
          </cell>
          <cell r="H611">
            <v>1.133</v>
          </cell>
          <cell r="I611">
            <v>77338</v>
          </cell>
          <cell r="J611">
            <v>87623.953999999998</v>
          </cell>
          <cell r="M611">
            <v>87623.953999999998</v>
          </cell>
        </row>
        <row r="612">
          <cell r="B612" t="str">
            <v/>
          </cell>
          <cell r="C612" t="str">
            <v/>
          </cell>
          <cell r="E612" t="str">
            <v>cu</v>
          </cell>
          <cell r="F612" t="str">
            <v>M¸y c¾t uèn cèt thÐp</v>
          </cell>
          <cell r="G612" t="str">
            <v>Ca</v>
          </cell>
          <cell r="H612">
            <v>0.32</v>
          </cell>
          <cell r="I612">
            <v>39789</v>
          </cell>
          <cell r="J612">
            <v>12732.48</v>
          </cell>
          <cell r="M612">
            <v>12732.48</v>
          </cell>
        </row>
        <row r="613">
          <cell r="B613">
            <v>84</v>
          </cell>
          <cell r="C613">
            <v>1242</v>
          </cell>
          <cell r="D613" t="str">
            <v>UC.2120</v>
          </cell>
          <cell r="F613" t="str">
            <v>S¬n trô c¶n</v>
          </cell>
          <cell r="G613" t="str">
            <v>m2</v>
          </cell>
          <cell r="I613" t="str">
            <v/>
          </cell>
          <cell r="K613">
            <v>13160</v>
          </cell>
          <cell r="L613">
            <v>1329.6009999999999</v>
          </cell>
          <cell r="M613">
            <v>0</v>
          </cell>
        </row>
        <row r="614">
          <cell r="B614" t="str">
            <v/>
          </cell>
          <cell r="C614" t="str">
            <v/>
          </cell>
          <cell r="F614" t="str">
            <v>a. VËt liÖu</v>
          </cell>
          <cell r="J614">
            <v>13160</v>
          </cell>
        </row>
        <row r="615">
          <cell r="B615" t="str">
            <v/>
          </cell>
          <cell r="C615" t="str">
            <v/>
          </cell>
          <cell r="E615" t="str">
            <v>s</v>
          </cell>
          <cell r="F615" t="str">
            <v>S¬n</v>
          </cell>
          <cell r="G615" t="str">
            <v>kg</v>
          </cell>
          <cell r="H615">
            <v>0.47</v>
          </cell>
          <cell r="I615">
            <v>28000</v>
          </cell>
          <cell r="J615">
            <v>13160</v>
          </cell>
          <cell r="K615">
            <v>13160</v>
          </cell>
        </row>
        <row r="616">
          <cell r="B616" t="str">
            <v/>
          </cell>
          <cell r="C616" t="str">
            <v/>
          </cell>
          <cell r="F616" t="str">
            <v>b. Nh©n c«ng</v>
          </cell>
          <cell r="J616">
            <v>1329.6009999999999</v>
          </cell>
        </row>
        <row r="617">
          <cell r="B617" t="str">
            <v/>
          </cell>
          <cell r="C617" t="str">
            <v/>
          </cell>
          <cell r="E617">
            <v>3.5</v>
          </cell>
          <cell r="F617" t="str">
            <v>Nh©n c«ng bËc 3,5/7</v>
          </cell>
          <cell r="G617" t="str">
            <v xml:space="preserve">C«ng </v>
          </cell>
          <cell r="H617">
            <v>9.0999999999999998E-2</v>
          </cell>
          <cell r="I617">
            <v>14611</v>
          </cell>
          <cell r="J617">
            <v>1329.6009999999999</v>
          </cell>
          <cell r="L617">
            <v>1329.6009999999999</v>
          </cell>
        </row>
        <row r="618">
          <cell r="B618">
            <v>85</v>
          </cell>
          <cell r="C618">
            <v>1242</v>
          </cell>
          <cell r="D618" t="str">
            <v>vdEK.1110</v>
          </cell>
          <cell r="F618" t="str">
            <v>Trång trô c¶n</v>
          </cell>
          <cell r="G618" t="str">
            <v>Trô</v>
          </cell>
          <cell r="I618" t="str">
            <v/>
          </cell>
          <cell r="K618">
            <v>0</v>
          </cell>
          <cell r="L618">
            <v>5074.2</v>
          </cell>
          <cell r="M618">
            <v>0</v>
          </cell>
        </row>
        <row r="619">
          <cell r="B619" t="str">
            <v/>
          </cell>
          <cell r="C619" t="str">
            <v/>
          </cell>
          <cell r="F619" t="str">
            <v>b. Nh©n c«ng</v>
          </cell>
          <cell r="J619">
            <v>5074.2</v>
          </cell>
        </row>
        <row r="620">
          <cell r="B620" t="str">
            <v/>
          </cell>
          <cell r="C620" t="str">
            <v/>
          </cell>
          <cell r="E620">
            <v>4.5</v>
          </cell>
          <cell r="F620" t="str">
            <v>Nh©n c«ng bËc 4,5/7</v>
          </cell>
          <cell r="G620" t="str">
            <v xml:space="preserve">C«ng </v>
          </cell>
          <cell r="H620">
            <v>0.3</v>
          </cell>
          <cell r="I620">
            <v>16914</v>
          </cell>
          <cell r="J620">
            <v>5074.2</v>
          </cell>
          <cell r="L620">
            <v>5074.2</v>
          </cell>
        </row>
        <row r="621">
          <cell r="B621">
            <v>86</v>
          </cell>
          <cell r="C621">
            <v>1242</v>
          </cell>
          <cell r="D621" t="str">
            <v>UD5122vd</v>
          </cell>
          <cell r="F621" t="str">
            <v>§¸ x« bå</v>
          </cell>
          <cell r="G621" t="str">
            <v>m3</v>
          </cell>
          <cell r="I621" t="str">
            <v/>
          </cell>
          <cell r="K621">
            <v>40666.666666666657</v>
          </cell>
          <cell r="L621">
            <v>30115.26</v>
          </cell>
          <cell r="M621">
            <v>0</v>
          </cell>
        </row>
        <row r="622">
          <cell r="B622" t="str">
            <v/>
          </cell>
          <cell r="C622" t="str">
            <v/>
          </cell>
          <cell r="F622" t="str">
            <v>a. VËt liÖu</v>
          </cell>
          <cell r="J622">
            <v>40666.666666666657</v>
          </cell>
        </row>
        <row r="623">
          <cell r="B623" t="str">
            <v/>
          </cell>
          <cell r="C623" t="str">
            <v/>
          </cell>
          <cell r="E623" t="str">
            <v>xb</v>
          </cell>
          <cell r="F623" t="str">
            <v>§¸ x« bå</v>
          </cell>
          <cell r="G623" t="str">
            <v>m3</v>
          </cell>
          <cell r="H623">
            <v>1.22</v>
          </cell>
          <cell r="I623">
            <v>33333.333333333328</v>
          </cell>
          <cell r="J623">
            <v>40666.666666666657</v>
          </cell>
          <cell r="K623">
            <v>40666.666666666657</v>
          </cell>
        </row>
        <row r="624">
          <cell r="B624" t="str">
            <v/>
          </cell>
          <cell r="C624" t="str">
            <v/>
          </cell>
          <cell r="F624" t="str">
            <v>b. Nh©n c«ng</v>
          </cell>
          <cell r="J624">
            <v>30115.26</v>
          </cell>
        </row>
        <row r="625">
          <cell r="B625" t="str">
            <v/>
          </cell>
          <cell r="C625" t="str">
            <v/>
          </cell>
          <cell r="E625" t="str">
            <v>3c</v>
          </cell>
          <cell r="F625" t="str">
            <v>Nh©n c«ng bËc 3,0/7</v>
          </cell>
          <cell r="G625" t="str">
            <v xml:space="preserve">C«ng </v>
          </cell>
          <cell r="H625">
            <v>2.17</v>
          </cell>
          <cell r="I625">
            <v>13878</v>
          </cell>
          <cell r="J625">
            <v>30115.26</v>
          </cell>
          <cell r="L625">
            <v>30115.26</v>
          </cell>
        </row>
        <row r="626">
          <cell r="B626">
            <v>87</v>
          </cell>
          <cell r="C626">
            <v>1242</v>
          </cell>
          <cell r="D626" t="str">
            <v>BA.1413</v>
          </cell>
          <cell r="F626" t="str">
            <v>§µo ®Êt  mãng trô c¶n</v>
          </cell>
          <cell r="G626" t="str">
            <v>m3</v>
          </cell>
          <cell r="I626" t="str">
            <v/>
          </cell>
          <cell r="K626">
            <v>0</v>
          </cell>
          <cell r="L626">
            <v>25613.899999999998</v>
          </cell>
          <cell r="M626">
            <v>0</v>
          </cell>
        </row>
        <row r="627">
          <cell r="B627" t="str">
            <v/>
          </cell>
          <cell r="C627" t="str">
            <v/>
          </cell>
          <cell r="F627" t="str">
            <v>b. Nh©n c«ng</v>
          </cell>
          <cell r="J627">
            <v>25613.899999999998</v>
          </cell>
        </row>
        <row r="628">
          <cell r="B628" t="str">
            <v/>
          </cell>
          <cell r="C628" t="str">
            <v/>
          </cell>
          <cell r="E628">
            <v>2.7</v>
          </cell>
          <cell r="F628" t="str">
            <v>Nh©n c«ng bËc 2,7/7</v>
          </cell>
          <cell r="G628" t="str">
            <v xml:space="preserve">C«ng </v>
          </cell>
          <cell r="H628">
            <v>1.9</v>
          </cell>
          <cell r="I628">
            <v>13481</v>
          </cell>
          <cell r="J628">
            <v>25613.899999999998</v>
          </cell>
          <cell r="L628">
            <v>25613.899999999998</v>
          </cell>
        </row>
        <row r="629">
          <cell r="B629">
            <v>88</v>
          </cell>
          <cell r="C629">
            <v>1242</v>
          </cell>
          <cell r="D629" t="str">
            <v>ZF1160</v>
          </cell>
          <cell r="F629" t="str">
            <v>èng tho¸t n­íc d=150; L=1,5m</v>
          </cell>
          <cell r="G629" t="str">
            <v>m</v>
          </cell>
          <cell r="I629" t="str">
            <v/>
          </cell>
          <cell r="K629">
            <v>15527.249999999998</v>
          </cell>
          <cell r="L629">
            <v>2220.48</v>
          </cell>
          <cell r="M629">
            <v>0</v>
          </cell>
        </row>
        <row r="630">
          <cell r="B630" t="str">
            <v/>
          </cell>
          <cell r="C630" t="str">
            <v/>
          </cell>
          <cell r="F630" t="str">
            <v>a. VËt liÖu</v>
          </cell>
          <cell r="J630">
            <v>15527.249999999998</v>
          </cell>
        </row>
        <row r="631">
          <cell r="B631" t="str">
            <v/>
          </cell>
          <cell r="C631" t="str">
            <v/>
          </cell>
          <cell r="E631" t="str">
            <v>d8</v>
          </cell>
          <cell r="F631" t="str">
            <v>èng t«n</v>
          </cell>
          <cell r="G631" t="str">
            <v>m</v>
          </cell>
          <cell r="H631">
            <v>1.0049999999999999</v>
          </cell>
          <cell r="I631">
            <v>15000</v>
          </cell>
          <cell r="J631">
            <v>15074.999999999998</v>
          </cell>
          <cell r="K631">
            <v>15074.999999999998</v>
          </cell>
        </row>
        <row r="632">
          <cell r="B632" t="str">
            <v/>
          </cell>
          <cell r="C632" t="str">
            <v/>
          </cell>
          <cell r="E632" t="str">
            <v>#p</v>
          </cell>
          <cell r="F632" t="str">
            <v>VËt liÖu phô</v>
          </cell>
          <cell r="G632" t="str">
            <v>%</v>
          </cell>
          <cell r="H632">
            <v>3</v>
          </cell>
          <cell r="I632">
            <v>15074.999999999998</v>
          </cell>
          <cell r="J632">
            <v>452.24999999999994</v>
          </cell>
          <cell r="K632">
            <v>452.24999999999994</v>
          </cell>
        </row>
        <row r="633">
          <cell r="B633" t="str">
            <v/>
          </cell>
          <cell r="C633" t="str">
            <v/>
          </cell>
          <cell r="F633" t="str">
            <v>b. Nh©n c«ng</v>
          </cell>
          <cell r="J633">
            <v>2220.48</v>
          </cell>
        </row>
        <row r="634">
          <cell r="B634" t="str">
            <v/>
          </cell>
          <cell r="C634" t="str">
            <v/>
          </cell>
          <cell r="E634">
            <v>3</v>
          </cell>
          <cell r="F634" t="str">
            <v>Nh©n c«ng bËc 3,0/7</v>
          </cell>
          <cell r="G634" t="str">
            <v xml:space="preserve">C«ng </v>
          </cell>
          <cell r="H634">
            <v>0.16</v>
          </cell>
          <cell r="I634">
            <v>13878</v>
          </cell>
          <cell r="J634">
            <v>2220.48</v>
          </cell>
          <cell r="L634">
            <v>2220.48</v>
          </cell>
        </row>
        <row r="635">
          <cell r="B635">
            <v>89</v>
          </cell>
          <cell r="C635">
            <v>1242</v>
          </cell>
          <cell r="D635" t="str">
            <v>HG.4110</v>
          </cell>
          <cell r="F635" t="str">
            <v>Bªt«ng b¶n dÉn M250</v>
          </cell>
          <cell r="G635" t="str">
            <v>m3</v>
          </cell>
          <cell r="I635" t="str">
            <v/>
          </cell>
          <cell r="K635">
            <v>510960.50586765987</v>
          </cell>
          <cell r="L635">
            <v>35666.46</v>
          </cell>
          <cell r="M635">
            <v>9145.84</v>
          </cell>
        </row>
        <row r="636">
          <cell r="B636" t="str">
            <v/>
          </cell>
          <cell r="C636" t="str">
            <v/>
          </cell>
          <cell r="F636" t="str">
            <v>a. VËt liÖu</v>
          </cell>
          <cell r="J636">
            <v>510960.50586765987</v>
          </cell>
        </row>
        <row r="637">
          <cell r="B637" t="str">
            <v/>
          </cell>
          <cell r="C637" t="str">
            <v>m3</v>
          </cell>
          <cell r="E637" t="str">
            <v>vu</v>
          </cell>
          <cell r="F637" t="str">
            <v>V÷a BT M250 ®¸ 1x2 ®é sôt 2-4</v>
          </cell>
          <cell r="G637" t="str">
            <v>m3</v>
          </cell>
          <cell r="H637">
            <v>1.0149999999999999</v>
          </cell>
          <cell r="I637">
            <v>500904.84118095232</v>
          </cell>
          <cell r="J637">
            <v>508418.41379866656</v>
          </cell>
          <cell r="K637">
            <v>508418.41379866656</v>
          </cell>
        </row>
        <row r="638">
          <cell r="B638" t="str">
            <v/>
          </cell>
          <cell r="C638" t="str">
            <v/>
          </cell>
          <cell r="E638" t="str">
            <v>#</v>
          </cell>
          <cell r="F638" t="str">
            <v>VËt liÖu kh¸c</v>
          </cell>
          <cell r="G638" t="str">
            <v>%</v>
          </cell>
          <cell r="H638">
            <v>0.5</v>
          </cell>
          <cell r="I638">
            <v>508418.41379866656</v>
          </cell>
          <cell r="J638">
            <v>2542.0920689933328</v>
          </cell>
          <cell r="K638">
            <v>2542.0920689933328</v>
          </cell>
        </row>
        <row r="639">
          <cell r="B639" t="str">
            <v/>
          </cell>
          <cell r="C639" t="str">
            <v/>
          </cell>
          <cell r="F639" t="str">
            <v>b. Nh©n c«ng</v>
          </cell>
          <cell r="J639">
            <v>35666.46</v>
          </cell>
        </row>
        <row r="640">
          <cell r="B640" t="str">
            <v/>
          </cell>
          <cell r="C640" t="str">
            <v/>
          </cell>
          <cell r="E640">
            <v>3</v>
          </cell>
          <cell r="F640" t="str">
            <v>Nh©n c«ng bËc 3,0/7</v>
          </cell>
          <cell r="G640" t="str">
            <v xml:space="preserve">C«ng </v>
          </cell>
          <cell r="H640">
            <v>2.57</v>
          </cell>
          <cell r="I640">
            <v>13878</v>
          </cell>
          <cell r="J640">
            <v>35666.46</v>
          </cell>
          <cell r="L640">
            <v>35666.46</v>
          </cell>
        </row>
        <row r="641">
          <cell r="B641" t="str">
            <v/>
          </cell>
          <cell r="C641" t="str">
            <v/>
          </cell>
          <cell r="F641" t="str">
            <v>c. M¸y thi c«ng</v>
          </cell>
          <cell r="J641">
            <v>9145.84</v>
          </cell>
        </row>
        <row r="642">
          <cell r="B642" t="str">
            <v/>
          </cell>
          <cell r="C642" t="str">
            <v/>
          </cell>
          <cell r="E642" t="str">
            <v>250l</v>
          </cell>
          <cell r="F642" t="str">
            <v>M¸y trén 250l</v>
          </cell>
          <cell r="G642" t="str">
            <v>Ca</v>
          </cell>
          <cell r="H642">
            <v>9.5000000000000001E-2</v>
          </cell>
          <cell r="I642">
            <v>96272</v>
          </cell>
          <cell r="J642">
            <v>9145.84</v>
          </cell>
          <cell r="M642">
            <v>9145.84</v>
          </cell>
        </row>
        <row r="643">
          <cell r="B643">
            <v>90</v>
          </cell>
          <cell r="C643">
            <v>1242</v>
          </cell>
          <cell r="D643" t="str">
            <v>KP.2310</v>
          </cell>
          <cell r="F643" t="str">
            <v>V¸n khu«n ®æ BT b¶n dÉn</v>
          </cell>
          <cell r="G643" t="str">
            <v>100m2</v>
          </cell>
          <cell r="I643" t="str">
            <v/>
          </cell>
          <cell r="K643">
            <v>158849.83282777143</v>
          </cell>
          <cell r="L643">
            <v>355554.36</v>
          </cell>
          <cell r="M643">
            <v>0</v>
          </cell>
        </row>
        <row r="644">
          <cell r="B644" t="str">
            <v/>
          </cell>
          <cell r="C644" t="str">
            <v/>
          </cell>
          <cell r="F644" t="str">
            <v>a. VËt liÖu</v>
          </cell>
          <cell r="J644">
            <v>158849.83282777143</v>
          </cell>
        </row>
        <row r="645">
          <cell r="B645" t="str">
            <v/>
          </cell>
          <cell r="C645" t="str">
            <v/>
          </cell>
          <cell r="E645" t="str">
            <v>g</v>
          </cell>
          <cell r="F645" t="str">
            <v>Gç v¸n</v>
          </cell>
          <cell r="G645" t="str">
            <v>m3</v>
          </cell>
          <cell r="H645">
            <v>0.123</v>
          </cell>
          <cell r="I645">
            <v>1269569.6114285714</v>
          </cell>
          <cell r="J645">
            <v>156157.06220571429</v>
          </cell>
          <cell r="K645">
            <v>156157.06220571429</v>
          </cell>
        </row>
        <row r="646">
          <cell r="B646" t="str">
            <v/>
          </cell>
          <cell r="C646" t="str">
            <v/>
          </cell>
          <cell r="E646" t="str">
            <v>di</v>
          </cell>
          <cell r="F646" t="str">
            <v>§inh</v>
          </cell>
          <cell r="G646" t="str">
            <v>kg</v>
          </cell>
          <cell r="H646">
            <v>0.16</v>
          </cell>
          <cell r="I646">
            <v>7000</v>
          </cell>
          <cell r="J646">
            <v>1120</v>
          </cell>
          <cell r="K646">
            <v>1120</v>
          </cell>
        </row>
        <row r="647">
          <cell r="B647" t="str">
            <v/>
          </cell>
          <cell r="C647" t="str">
            <v/>
          </cell>
          <cell r="E647" t="str">
            <v>#</v>
          </cell>
          <cell r="F647" t="str">
            <v>VËt liÖu kh¸c</v>
          </cell>
          <cell r="G647" t="str">
            <v>%</v>
          </cell>
          <cell r="H647">
            <v>1</v>
          </cell>
          <cell r="I647">
            <v>157277.06220571429</v>
          </cell>
          <cell r="J647">
            <v>1572.7706220571429</v>
          </cell>
          <cell r="K647">
            <v>1572.7706220571429</v>
          </cell>
        </row>
        <row r="648">
          <cell r="B648" t="str">
            <v/>
          </cell>
          <cell r="C648" t="str">
            <v/>
          </cell>
          <cell r="F648" t="str">
            <v>b. Nh©n c«ng</v>
          </cell>
          <cell r="J648">
            <v>355554.36</v>
          </cell>
        </row>
        <row r="649">
          <cell r="B649" t="str">
            <v/>
          </cell>
          <cell r="C649" t="str">
            <v/>
          </cell>
          <cell r="E649">
            <v>3</v>
          </cell>
          <cell r="F649" t="str">
            <v>Nh©n c«ng bËc 3,0/7</v>
          </cell>
          <cell r="G649" t="str">
            <v xml:space="preserve">C«ng </v>
          </cell>
          <cell r="H649">
            <v>25.62</v>
          </cell>
          <cell r="I649">
            <v>13878</v>
          </cell>
          <cell r="J649">
            <v>355554.36</v>
          </cell>
          <cell r="L649">
            <v>355554.36</v>
          </cell>
        </row>
        <row r="650">
          <cell r="B650">
            <v>91</v>
          </cell>
          <cell r="C650">
            <v>1242</v>
          </cell>
          <cell r="D650" t="str">
            <v>IB.2511</v>
          </cell>
          <cell r="F650" t="str">
            <v>Cèt thÐp b¶n dÉn d=10mm</v>
          </cell>
          <cell r="G650" t="str">
            <v>TÊn</v>
          </cell>
          <cell r="I650" t="str">
            <v/>
          </cell>
          <cell r="K650">
            <v>4585309.3314285716</v>
          </cell>
          <cell r="L650">
            <v>249848.10000000003</v>
          </cell>
          <cell r="M650">
            <v>15915.6</v>
          </cell>
        </row>
        <row r="651">
          <cell r="B651" t="str">
            <v/>
          </cell>
          <cell r="C651" t="str">
            <v/>
          </cell>
          <cell r="F651" t="str">
            <v>a. VËt liÖu</v>
          </cell>
          <cell r="J651">
            <v>4585309.3314285716</v>
          </cell>
        </row>
        <row r="652">
          <cell r="B652" t="str">
            <v/>
          </cell>
          <cell r="C652" t="str">
            <v/>
          </cell>
          <cell r="E652" t="str">
            <v>d10</v>
          </cell>
          <cell r="F652" t="str">
            <v>ThÐp trßn d=10mm</v>
          </cell>
          <cell r="G652" t="str">
            <v>kg</v>
          </cell>
          <cell r="H652">
            <v>1005</v>
          </cell>
          <cell r="I652">
            <v>4421.8281904761907</v>
          </cell>
          <cell r="J652">
            <v>4443937.3314285716</v>
          </cell>
          <cell r="K652">
            <v>4443937.3314285716</v>
          </cell>
        </row>
        <row r="653">
          <cell r="B653" t="str">
            <v/>
          </cell>
          <cell r="C653" t="str">
            <v/>
          </cell>
          <cell r="E653" t="str">
            <v>d</v>
          </cell>
          <cell r="F653" t="str">
            <v xml:space="preserve">D©y thÐp </v>
          </cell>
          <cell r="G653" t="str">
            <v>kg</v>
          </cell>
          <cell r="H653">
            <v>21.42</v>
          </cell>
          <cell r="I653">
            <v>6600</v>
          </cell>
          <cell r="J653">
            <v>141372</v>
          </cell>
          <cell r="K653">
            <v>141372</v>
          </cell>
        </row>
        <row r="654">
          <cell r="B654" t="str">
            <v/>
          </cell>
          <cell r="C654" t="str">
            <v/>
          </cell>
          <cell r="F654" t="str">
            <v>b. Nh©n c«ng</v>
          </cell>
          <cell r="J654">
            <v>249848.10000000003</v>
          </cell>
        </row>
        <row r="655">
          <cell r="B655" t="str">
            <v/>
          </cell>
          <cell r="C655" t="str">
            <v/>
          </cell>
          <cell r="E655">
            <v>3.5</v>
          </cell>
          <cell r="F655" t="str">
            <v>Nh©n c«ng bËc 3,5/7</v>
          </cell>
          <cell r="G655" t="str">
            <v xml:space="preserve">C«ng </v>
          </cell>
          <cell r="H655">
            <v>17.100000000000001</v>
          </cell>
          <cell r="I655">
            <v>14611</v>
          </cell>
          <cell r="J655">
            <v>249848.10000000003</v>
          </cell>
          <cell r="L655">
            <v>249848.10000000003</v>
          </cell>
        </row>
        <row r="656">
          <cell r="B656" t="str">
            <v/>
          </cell>
          <cell r="C656" t="str">
            <v/>
          </cell>
          <cell r="F656" t="str">
            <v>c. M¸y thi c«ng</v>
          </cell>
          <cell r="J656">
            <v>15915.6</v>
          </cell>
        </row>
        <row r="657">
          <cell r="B657" t="str">
            <v/>
          </cell>
          <cell r="C657" t="str">
            <v/>
          </cell>
          <cell r="E657" t="str">
            <v>cu</v>
          </cell>
          <cell r="F657" t="str">
            <v>M¸y c¾t uèn cèt thÐp</v>
          </cell>
          <cell r="G657" t="str">
            <v>Ca</v>
          </cell>
          <cell r="H657">
            <v>0.4</v>
          </cell>
          <cell r="I657">
            <v>39789</v>
          </cell>
          <cell r="J657">
            <v>15915.6</v>
          </cell>
          <cell r="M657">
            <v>15915.6</v>
          </cell>
        </row>
        <row r="658">
          <cell r="B658">
            <v>92</v>
          </cell>
          <cell r="C658">
            <v>1242</v>
          </cell>
          <cell r="D658" t="str">
            <v>IB.2511</v>
          </cell>
          <cell r="F658" t="str">
            <v>Cèt thÐp b¶n dÉn d=12mm</v>
          </cell>
          <cell r="G658" t="str">
            <v>TÊn</v>
          </cell>
          <cell r="I658" t="str">
            <v/>
          </cell>
          <cell r="K658">
            <v>4606761.3257142855</v>
          </cell>
          <cell r="L658">
            <v>191988.54</v>
          </cell>
          <cell r="M658">
            <v>177230.40599999999</v>
          </cell>
        </row>
        <row r="659">
          <cell r="B659" t="str">
            <v/>
          </cell>
          <cell r="C659" t="str">
            <v/>
          </cell>
          <cell r="F659" t="str">
            <v>a. VËt liÖu</v>
          </cell>
          <cell r="J659">
            <v>4606761.3257142855</v>
          </cell>
        </row>
        <row r="660">
          <cell r="B660" t="str">
            <v/>
          </cell>
          <cell r="C660" t="str">
            <v/>
          </cell>
          <cell r="E660" t="str">
            <v>d12</v>
          </cell>
          <cell r="F660" t="str">
            <v>ThÐp trßn d=12mm</v>
          </cell>
          <cell r="G660" t="str">
            <v>kg</v>
          </cell>
          <cell r="H660">
            <v>1020</v>
          </cell>
          <cell r="I660">
            <v>4374.209142857143</v>
          </cell>
          <cell r="J660">
            <v>4461693.3257142855</v>
          </cell>
          <cell r="K660">
            <v>4461693.3257142855</v>
          </cell>
        </row>
        <row r="661">
          <cell r="B661" t="str">
            <v/>
          </cell>
          <cell r="C661" t="str">
            <v/>
          </cell>
          <cell r="E661" t="str">
            <v>d</v>
          </cell>
          <cell r="F661" t="str">
            <v xml:space="preserve">D©y thÐp </v>
          </cell>
          <cell r="G661" t="str">
            <v>kg</v>
          </cell>
          <cell r="H661">
            <v>14.28</v>
          </cell>
          <cell r="I661">
            <v>6600</v>
          </cell>
          <cell r="J661">
            <v>94248</v>
          </cell>
          <cell r="K661">
            <v>94248</v>
          </cell>
        </row>
        <row r="662">
          <cell r="B662" t="str">
            <v/>
          </cell>
          <cell r="C662" t="str">
            <v/>
          </cell>
          <cell r="E662" t="str">
            <v>q</v>
          </cell>
          <cell r="F662" t="str">
            <v>Que hµn</v>
          </cell>
          <cell r="G662" t="str">
            <v>kg</v>
          </cell>
          <cell r="H662">
            <v>4.62</v>
          </cell>
          <cell r="I662">
            <v>11000</v>
          </cell>
          <cell r="J662">
            <v>50820</v>
          </cell>
          <cell r="K662">
            <v>50820</v>
          </cell>
        </row>
        <row r="663">
          <cell r="B663" t="str">
            <v/>
          </cell>
          <cell r="C663" t="str">
            <v/>
          </cell>
          <cell r="F663" t="str">
            <v>b. Nh©n c«ng</v>
          </cell>
          <cell r="J663">
            <v>191988.54</v>
          </cell>
        </row>
        <row r="664">
          <cell r="B664" t="str">
            <v/>
          </cell>
          <cell r="C664" t="str">
            <v/>
          </cell>
          <cell r="E664">
            <v>3.5</v>
          </cell>
          <cell r="F664" t="str">
            <v>Nh©n c«ng bËc 3,5/7</v>
          </cell>
          <cell r="G664" t="str">
            <v xml:space="preserve">C«ng </v>
          </cell>
          <cell r="H664">
            <v>13.14</v>
          </cell>
          <cell r="I664">
            <v>14611</v>
          </cell>
          <cell r="J664">
            <v>191988.54</v>
          </cell>
          <cell r="L664">
            <v>191988.54</v>
          </cell>
        </row>
        <row r="665">
          <cell r="B665" t="str">
            <v/>
          </cell>
          <cell r="C665" t="str">
            <v/>
          </cell>
          <cell r="F665" t="str">
            <v>c. M¸y thi c«ng</v>
          </cell>
          <cell r="J665">
            <v>177230.40599999999</v>
          </cell>
        </row>
        <row r="666">
          <cell r="B666" t="str">
            <v/>
          </cell>
          <cell r="C666" t="str">
            <v/>
          </cell>
          <cell r="E666" t="str">
            <v>h23</v>
          </cell>
          <cell r="F666" t="str">
            <v>M¸y hµn 23KW</v>
          </cell>
          <cell r="G666" t="str">
            <v>Ca</v>
          </cell>
          <cell r="H666">
            <v>2.1269999999999998</v>
          </cell>
          <cell r="I666">
            <v>77338</v>
          </cell>
          <cell r="J666">
            <v>164497.92599999998</v>
          </cell>
          <cell r="M666">
            <v>164497.92599999998</v>
          </cell>
        </row>
        <row r="667">
          <cell r="B667" t="str">
            <v/>
          </cell>
          <cell r="C667" t="str">
            <v/>
          </cell>
          <cell r="E667" t="str">
            <v>cu</v>
          </cell>
          <cell r="F667" t="str">
            <v>M¸y c¾t uèn cèt thÐp</v>
          </cell>
          <cell r="G667" t="str">
            <v>Ca</v>
          </cell>
          <cell r="H667">
            <v>0.32</v>
          </cell>
          <cell r="I667">
            <v>39789</v>
          </cell>
          <cell r="J667">
            <v>12732.48</v>
          </cell>
          <cell r="M667">
            <v>12732.48</v>
          </cell>
        </row>
        <row r="668">
          <cell r="B668">
            <v>93</v>
          </cell>
          <cell r="C668">
            <v>1242</v>
          </cell>
          <cell r="D668" t="str">
            <v>IB.2511</v>
          </cell>
          <cell r="F668" t="str">
            <v>Cèt thÐp b¶n dÉn d=16mm</v>
          </cell>
          <cell r="G668" t="str">
            <v>TÊn</v>
          </cell>
          <cell r="I668" t="str">
            <v/>
          </cell>
          <cell r="K668">
            <v>4558189.8971428573</v>
          </cell>
          <cell r="L668">
            <v>191988.54</v>
          </cell>
          <cell r="M668">
            <v>177230.40599999999</v>
          </cell>
        </row>
        <row r="669">
          <cell r="B669" t="str">
            <v/>
          </cell>
          <cell r="C669" t="str">
            <v/>
          </cell>
          <cell r="F669" t="str">
            <v>a. VËt liÖu</v>
          </cell>
          <cell r="J669">
            <v>4558189.8971428573</v>
          </cell>
        </row>
        <row r="670">
          <cell r="B670" t="str">
            <v/>
          </cell>
          <cell r="C670" t="str">
            <v/>
          </cell>
          <cell r="E670" t="str">
            <v>d16</v>
          </cell>
          <cell r="F670" t="str">
            <v>ThÐp trßn d=16mm</v>
          </cell>
          <cell r="G670" t="str">
            <v>kg</v>
          </cell>
          <cell r="H670">
            <v>1020</v>
          </cell>
          <cell r="I670">
            <v>4326.5900952380953</v>
          </cell>
          <cell r="J670">
            <v>4413121.8971428573</v>
          </cell>
          <cell r="K670">
            <v>4413121.8971428573</v>
          </cell>
        </row>
        <row r="671">
          <cell r="B671" t="str">
            <v/>
          </cell>
          <cell r="C671" t="str">
            <v/>
          </cell>
          <cell r="E671" t="str">
            <v>d</v>
          </cell>
          <cell r="F671" t="str">
            <v xml:space="preserve">D©y thÐp </v>
          </cell>
          <cell r="G671" t="str">
            <v>kg</v>
          </cell>
          <cell r="H671">
            <v>14.28</v>
          </cell>
          <cell r="I671">
            <v>6600</v>
          </cell>
          <cell r="J671">
            <v>94248</v>
          </cell>
          <cell r="K671">
            <v>94248</v>
          </cell>
        </row>
        <row r="672">
          <cell r="B672" t="str">
            <v/>
          </cell>
          <cell r="C672" t="str">
            <v/>
          </cell>
          <cell r="E672" t="str">
            <v>q</v>
          </cell>
          <cell r="F672" t="str">
            <v>Que hµn</v>
          </cell>
          <cell r="G672" t="str">
            <v>kg</v>
          </cell>
          <cell r="H672">
            <v>4.62</v>
          </cell>
          <cell r="I672">
            <v>11000</v>
          </cell>
          <cell r="J672">
            <v>50820</v>
          </cell>
          <cell r="K672">
            <v>50820</v>
          </cell>
        </row>
        <row r="673">
          <cell r="B673" t="str">
            <v/>
          </cell>
          <cell r="C673" t="str">
            <v/>
          </cell>
          <cell r="F673" t="str">
            <v>b. Nh©n c«ng</v>
          </cell>
          <cell r="J673">
            <v>191988.54</v>
          </cell>
        </row>
        <row r="674">
          <cell r="B674" t="str">
            <v/>
          </cell>
          <cell r="C674" t="str">
            <v/>
          </cell>
          <cell r="E674">
            <v>3.5</v>
          </cell>
          <cell r="F674" t="str">
            <v>Nh©n c«ng bËc 3,5/7</v>
          </cell>
          <cell r="G674" t="str">
            <v xml:space="preserve">C«ng </v>
          </cell>
          <cell r="H674">
            <v>13.14</v>
          </cell>
          <cell r="I674">
            <v>14611</v>
          </cell>
          <cell r="J674">
            <v>191988.54</v>
          </cell>
          <cell r="L674">
            <v>191988.54</v>
          </cell>
        </row>
        <row r="675">
          <cell r="B675" t="str">
            <v/>
          </cell>
          <cell r="C675" t="str">
            <v/>
          </cell>
          <cell r="F675" t="str">
            <v>c. M¸y thi c«ng</v>
          </cell>
          <cell r="J675">
            <v>177230.40599999999</v>
          </cell>
        </row>
        <row r="676">
          <cell r="B676" t="str">
            <v/>
          </cell>
          <cell r="C676" t="str">
            <v/>
          </cell>
          <cell r="E676" t="str">
            <v>h23</v>
          </cell>
          <cell r="F676" t="str">
            <v>M¸y hµn 23KW</v>
          </cell>
          <cell r="G676" t="str">
            <v>Ca</v>
          </cell>
          <cell r="H676">
            <v>2.1269999999999998</v>
          </cell>
          <cell r="I676">
            <v>77338</v>
          </cell>
          <cell r="J676">
            <v>164497.92599999998</v>
          </cell>
          <cell r="M676">
            <v>164497.92599999998</v>
          </cell>
        </row>
        <row r="677">
          <cell r="B677" t="str">
            <v/>
          </cell>
          <cell r="C677" t="str">
            <v/>
          </cell>
          <cell r="E677" t="str">
            <v>cu</v>
          </cell>
          <cell r="F677" t="str">
            <v>M¸y c¾t uèn cèt thÐp</v>
          </cell>
          <cell r="G677" t="str">
            <v>Ca</v>
          </cell>
          <cell r="H677">
            <v>0.32</v>
          </cell>
          <cell r="I677">
            <v>39789</v>
          </cell>
          <cell r="J677">
            <v>12732.48</v>
          </cell>
          <cell r="M677">
            <v>12732.48</v>
          </cell>
        </row>
        <row r="678">
          <cell r="B678">
            <v>94</v>
          </cell>
          <cell r="C678">
            <v>1242</v>
          </cell>
          <cell r="D678" t="str">
            <v>vdLA.5140</v>
          </cell>
          <cell r="F678" t="str">
            <v>L¾p ®Æt b¶n dÉn</v>
          </cell>
          <cell r="G678" t="str">
            <v>C¸i</v>
          </cell>
          <cell r="I678" t="str">
            <v/>
          </cell>
          <cell r="K678">
            <v>0</v>
          </cell>
          <cell r="L678">
            <v>13042.4</v>
          </cell>
          <cell r="M678">
            <v>0</v>
          </cell>
        </row>
        <row r="679">
          <cell r="B679" t="str">
            <v/>
          </cell>
          <cell r="C679" t="str">
            <v/>
          </cell>
          <cell r="F679" t="str">
            <v>b. Nh©n c«ng</v>
          </cell>
          <cell r="J679">
            <v>13042.4</v>
          </cell>
        </row>
        <row r="680">
          <cell r="B680" t="str">
            <v/>
          </cell>
          <cell r="C680" t="str">
            <v/>
          </cell>
          <cell r="E680" t="str">
            <v>n4</v>
          </cell>
          <cell r="F680" t="str">
            <v>Nh©n c«ng bËc 4,0/7</v>
          </cell>
          <cell r="G680" t="str">
            <v xml:space="preserve">C«ng </v>
          </cell>
          <cell r="H680">
            <v>0.85</v>
          </cell>
          <cell r="I680">
            <v>15344</v>
          </cell>
          <cell r="J680">
            <v>13042.4</v>
          </cell>
          <cell r="L680">
            <v>13042.4</v>
          </cell>
        </row>
        <row r="681">
          <cell r="B681">
            <v>95</v>
          </cell>
          <cell r="C681">
            <v>1242</v>
          </cell>
          <cell r="D681" t="str">
            <v>RA1210+1110</v>
          </cell>
          <cell r="F681" t="str">
            <v>L¸ng v÷a xim¨ng d=5cm M50</v>
          </cell>
          <cell r="G681" t="str">
            <v>m2</v>
          </cell>
          <cell r="I681" t="str">
            <v/>
          </cell>
          <cell r="K681">
            <v>16729.447436342856</v>
          </cell>
          <cell r="L681">
            <v>2593.2959999999998</v>
          </cell>
          <cell r="M681">
            <v>317.05799999999999</v>
          </cell>
        </row>
        <row r="682">
          <cell r="B682" t="str">
            <v/>
          </cell>
          <cell r="C682" t="str">
            <v/>
          </cell>
          <cell r="F682" t="str">
            <v>a. VËt liÖu</v>
          </cell>
          <cell r="J682">
            <v>16729.447436342856</v>
          </cell>
        </row>
        <row r="683">
          <cell r="B683" t="str">
            <v/>
          </cell>
          <cell r="C683" t="str">
            <v>m3</v>
          </cell>
          <cell r="E683" t="str">
            <v>vu</v>
          </cell>
          <cell r="F683" t="str">
            <v>V÷a xi m¨ng M50</v>
          </cell>
          <cell r="G683" t="str">
            <v>m3</v>
          </cell>
          <cell r="H683">
            <v>6.0000000000000005E-2</v>
          </cell>
          <cell r="I683">
            <v>278824.12393904757</v>
          </cell>
          <cell r="J683">
            <v>16729.447436342856</v>
          </cell>
          <cell r="K683">
            <v>16729.447436342856</v>
          </cell>
        </row>
        <row r="684">
          <cell r="B684" t="str">
            <v/>
          </cell>
          <cell r="C684" t="str">
            <v/>
          </cell>
          <cell r="F684" t="str">
            <v>b. Nh©n c«ng</v>
          </cell>
          <cell r="J684">
            <v>2593.2959999999998</v>
          </cell>
        </row>
        <row r="685">
          <cell r="B685" t="str">
            <v/>
          </cell>
          <cell r="C685" t="str">
            <v/>
          </cell>
          <cell r="E685">
            <v>3.7</v>
          </cell>
          <cell r="F685" t="str">
            <v>Nh©n c«ng bËc 3,7/7</v>
          </cell>
          <cell r="G685" t="str">
            <v xml:space="preserve">C«ng </v>
          </cell>
          <cell r="H685">
            <v>0.17399999999999999</v>
          </cell>
          <cell r="I685">
            <v>14904</v>
          </cell>
          <cell r="J685">
            <v>2593.2959999999998</v>
          </cell>
          <cell r="L685">
            <v>2593.2959999999998</v>
          </cell>
        </row>
        <row r="686">
          <cell r="B686" t="str">
            <v/>
          </cell>
          <cell r="C686" t="str">
            <v/>
          </cell>
          <cell r="F686" t="str">
            <v>c. M¸y thi c«ng</v>
          </cell>
          <cell r="J686">
            <v>317.05799999999999</v>
          </cell>
        </row>
        <row r="687">
          <cell r="B687" t="str">
            <v/>
          </cell>
          <cell r="C687" t="str">
            <v/>
          </cell>
          <cell r="E687" t="str">
            <v>80l</v>
          </cell>
          <cell r="F687" t="str">
            <v>M¸y trén v÷a 80l</v>
          </cell>
          <cell r="G687" t="str">
            <v>Ca</v>
          </cell>
          <cell r="H687">
            <v>7.0000000000000001E-3</v>
          </cell>
          <cell r="I687">
            <v>45294</v>
          </cell>
          <cell r="J687">
            <v>317.05799999999999</v>
          </cell>
          <cell r="M687">
            <v>317.05799999999999</v>
          </cell>
        </row>
        <row r="688">
          <cell r="B688">
            <v>96</v>
          </cell>
          <cell r="C688">
            <v>1242</v>
          </cell>
          <cell r="D688" t="str">
            <v>RA1210</v>
          </cell>
          <cell r="F688" t="str">
            <v>L¸ng v÷a xim¨ng d=3cm M50</v>
          </cell>
          <cell r="G688" t="str">
            <v>m2</v>
          </cell>
          <cell r="I688" t="str">
            <v/>
          </cell>
          <cell r="K688">
            <v>9758.8443378666652</v>
          </cell>
          <cell r="L688">
            <v>1579.8239999999998</v>
          </cell>
          <cell r="M688">
            <v>181.17600000000002</v>
          </cell>
        </row>
        <row r="689">
          <cell r="B689" t="str">
            <v/>
          </cell>
          <cell r="C689" t="str">
            <v/>
          </cell>
          <cell r="F689" t="str">
            <v>a. VËt liÖu</v>
          </cell>
          <cell r="J689">
            <v>9758.8443378666652</v>
          </cell>
        </row>
        <row r="690">
          <cell r="B690" t="str">
            <v/>
          </cell>
          <cell r="C690" t="str">
            <v>m3</v>
          </cell>
          <cell r="E690" t="str">
            <v>vu</v>
          </cell>
          <cell r="F690" t="str">
            <v>V÷a xi m¨ng M50</v>
          </cell>
          <cell r="G690" t="str">
            <v>m3</v>
          </cell>
          <cell r="H690">
            <v>3.5000000000000003E-2</v>
          </cell>
          <cell r="I690">
            <v>278824.12393904757</v>
          </cell>
          <cell r="J690">
            <v>9758.8443378666652</v>
          </cell>
          <cell r="K690">
            <v>9758.8443378666652</v>
          </cell>
        </row>
        <row r="691">
          <cell r="B691" t="str">
            <v/>
          </cell>
          <cell r="C691" t="str">
            <v/>
          </cell>
          <cell r="F691" t="str">
            <v>b. Nh©n c«ng</v>
          </cell>
          <cell r="J691">
            <v>1579.8239999999998</v>
          </cell>
        </row>
        <row r="692">
          <cell r="B692" t="str">
            <v/>
          </cell>
          <cell r="C692" t="str">
            <v/>
          </cell>
          <cell r="E692">
            <v>3.7</v>
          </cell>
          <cell r="F692" t="str">
            <v>Nh©n c«ng bËc 3,7/7</v>
          </cell>
          <cell r="G692" t="str">
            <v xml:space="preserve">C«ng </v>
          </cell>
          <cell r="H692">
            <v>0.106</v>
          </cell>
          <cell r="I692">
            <v>14904</v>
          </cell>
          <cell r="J692">
            <v>1579.8239999999998</v>
          </cell>
          <cell r="L692">
            <v>1579.8239999999998</v>
          </cell>
        </row>
        <row r="693">
          <cell r="B693" t="str">
            <v/>
          </cell>
          <cell r="C693" t="str">
            <v/>
          </cell>
          <cell r="F693" t="str">
            <v>c. M¸y thi c«ng</v>
          </cell>
          <cell r="J693">
            <v>181.17600000000002</v>
          </cell>
        </row>
        <row r="694">
          <cell r="B694" t="str">
            <v/>
          </cell>
          <cell r="C694" t="str">
            <v/>
          </cell>
          <cell r="E694" t="str">
            <v>80l</v>
          </cell>
          <cell r="F694" t="str">
            <v>M¸y trén v÷a 80l</v>
          </cell>
          <cell r="G694" t="str">
            <v>Ca</v>
          </cell>
          <cell r="H694">
            <v>4.0000000000000001E-3</v>
          </cell>
          <cell r="I694">
            <v>45294</v>
          </cell>
          <cell r="J694">
            <v>181.17600000000002</v>
          </cell>
          <cell r="M694">
            <v>181.17600000000002</v>
          </cell>
        </row>
        <row r="695">
          <cell r="B695">
            <v>97</v>
          </cell>
          <cell r="C695">
            <v>1242</v>
          </cell>
          <cell r="D695" t="str">
            <v>HA6130</v>
          </cell>
          <cell r="F695" t="str">
            <v>Bª t«ng xµ mò mè M250</v>
          </cell>
          <cell r="G695" t="str">
            <v>m3</v>
          </cell>
          <cell r="I695" t="str">
            <v/>
          </cell>
          <cell r="K695">
            <v>523696.01145468565</v>
          </cell>
          <cell r="L695">
            <v>83931.68</v>
          </cell>
          <cell r="M695">
            <v>50524.219980000002</v>
          </cell>
        </row>
        <row r="696">
          <cell r="B696" t="str">
            <v/>
          </cell>
          <cell r="C696" t="str">
            <v/>
          </cell>
          <cell r="F696" t="str">
            <v>a. VËt liÖu</v>
          </cell>
          <cell r="J696">
            <v>523696.01145468565</v>
          </cell>
        </row>
        <row r="697">
          <cell r="B697" t="str">
            <v/>
          </cell>
          <cell r="C697" t="str">
            <v>m3</v>
          </cell>
          <cell r="E697" t="str">
            <v>vu</v>
          </cell>
          <cell r="F697" t="str">
            <v>V÷a BT M250 ®¸ 1x2 ®é sôt 2-4</v>
          </cell>
          <cell r="G697" t="str">
            <v>m3</v>
          </cell>
          <cell r="H697">
            <v>1.0249999999999999</v>
          </cell>
          <cell r="I697">
            <v>500904.84118095232</v>
          </cell>
          <cell r="J697">
            <v>513427.46221047611</v>
          </cell>
          <cell r="K697">
            <v>513427.46221047611</v>
          </cell>
        </row>
        <row r="698">
          <cell r="B698" t="str">
            <v/>
          </cell>
          <cell r="C698" t="str">
            <v/>
          </cell>
          <cell r="E698" t="str">
            <v>#</v>
          </cell>
          <cell r="F698" t="str">
            <v>VËt liÖu kh¸c</v>
          </cell>
          <cell r="G698" t="str">
            <v>%</v>
          </cell>
          <cell r="H698">
            <v>2</v>
          </cell>
          <cell r="I698">
            <v>513427.46221047611</v>
          </cell>
          <cell r="J698">
            <v>10268.549244209522</v>
          </cell>
          <cell r="K698">
            <v>10268.549244209522</v>
          </cell>
        </row>
        <row r="699">
          <cell r="B699" t="str">
            <v/>
          </cell>
          <cell r="C699" t="str">
            <v/>
          </cell>
          <cell r="F699" t="str">
            <v>b. Nh©n c«ng</v>
          </cell>
          <cell r="J699">
            <v>83931.68</v>
          </cell>
        </row>
        <row r="700">
          <cell r="B700" t="str">
            <v/>
          </cell>
          <cell r="C700" t="str">
            <v/>
          </cell>
          <cell r="E700" t="str">
            <v>n4</v>
          </cell>
          <cell r="F700" t="str">
            <v>Nh©n c«ng bËc 4,0/7</v>
          </cell>
          <cell r="G700" t="str">
            <v xml:space="preserve">C«ng </v>
          </cell>
          <cell r="H700">
            <v>5.47</v>
          </cell>
          <cell r="I700">
            <v>15344</v>
          </cell>
          <cell r="J700">
            <v>83931.68</v>
          </cell>
          <cell r="L700">
            <v>83931.68</v>
          </cell>
        </row>
        <row r="701">
          <cell r="B701" t="str">
            <v/>
          </cell>
          <cell r="C701" t="str">
            <v/>
          </cell>
          <cell r="F701" t="str">
            <v>c. M¸y thi c«ng</v>
          </cell>
          <cell r="J701">
            <v>50524.219980000002</v>
          </cell>
        </row>
        <row r="702">
          <cell r="B702" t="str">
            <v/>
          </cell>
          <cell r="C702" t="str">
            <v/>
          </cell>
          <cell r="E702" t="str">
            <v>250l</v>
          </cell>
          <cell r="F702" t="str">
            <v>M¸y trén 250l</v>
          </cell>
          <cell r="G702" t="str">
            <v>Ca</v>
          </cell>
          <cell r="H702">
            <v>9.5000000000000001E-2</v>
          </cell>
          <cell r="I702">
            <v>96272</v>
          </cell>
          <cell r="J702">
            <v>9145.84</v>
          </cell>
          <cell r="M702">
            <v>9145.84</v>
          </cell>
        </row>
        <row r="703">
          <cell r="B703" t="str">
            <v/>
          </cell>
          <cell r="C703" t="str">
            <v/>
          </cell>
          <cell r="E703" t="str">
            <v>dd</v>
          </cell>
          <cell r="F703" t="str">
            <v>M¸y ®Çm dïi 1,5KW</v>
          </cell>
          <cell r="G703" t="str">
            <v>Ca</v>
          </cell>
          <cell r="H703">
            <v>8.8999999999999996E-2</v>
          </cell>
          <cell r="I703">
            <v>37456</v>
          </cell>
          <cell r="J703">
            <v>3333.5839999999998</v>
          </cell>
          <cell r="M703">
            <v>3333.5839999999998</v>
          </cell>
        </row>
        <row r="704">
          <cell r="B704" t="str">
            <v/>
          </cell>
          <cell r="C704" t="str">
            <v/>
          </cell>
          <cell r="E704" t="str">
            <v>c16t</v>
          </cell>
          <cell r="F704" t="str">
            <v>CÈu 16T</v>
          </cell>
          <cell r="G704" t="str">
            <v>Ca</v>
          </cell>
          <cell r="H704">
            <v>4.4999999999999998E-2</v>
          </cell>
          <cell r="I704">
            <v>823425</v>
          </cell>
          <cell r="J704">
            <v>37054.125</v>
          </cell>
          <cell r="M704">
            <v>37054.125</v>
          </cell>
        </row>
        <row r="705">
          <cell r="B705" t="str">
            <v/>
          </cell>
          <cell r="C705" t="str">
            <v/>
          </cell>
          <cell r="E705" t="str">
            <v>m#</v>
          </cell>
          <cell r="F705" t="str">
            <v>M¸y kh¸c</v>
          </cell>
          <cell r="G705" t="str">
            <v>%</v>
          </cell>
          <cell r="H705">
            <v>2</v>
          </cell>
          <cell r="I705">
            <v>49533.548999999999</v>
          </cell>
          <cell r="J705">
            <v>990.67097999999999</v>
          </cell>
          <cell r="M705">
            <v>990.67097999999999</v>
          </cell>
        </row>
        <row r="706">
          <cell r="B706">
            <v>98</v>
          </cell>
          <cell r="C706">
            <v>1242</v>
          </cell>
          <cell r="D706" t="str">
            <v>KB2110</v>
          </cell>
          <cell r="F706" t="str">
            <v xml:space="preserve">V¸n khu«n thÐp thi c«ng mè </v>
          </cell>
          <cell r="G706" t="str">
            <v>100m2</v>
          </cell>
          <cell r="I706" t="str">
            <v/>
          </cell>
          <cell r="K706">
            <v>1213311.7113719999</v>
          </cell>
          <cell r="L706">
            <v>587368.32000000007</v>
          </cell>
          <cell r="M706">
            <v>133408.04999999999</v>
          </cell>
        </row>
        <row r="707">
          <cell r="B707" t="str">
            <v/>
          </cell>
          <cell r="C707" t="str">
            <v/>
          </cell>
          <cell r="F707" t="str">
            <v>a. VËt liÖu</v>
          </cell>
          <cell r="J707">
            <v>1213311.7113719999</v>
          </cell>
        </row>
        <row r="708">
          <cell r="B708" t="str">
            <v/>
          </cell>
          <cell r="C708" t="str">
            <v/>
          </cell>
          <cell r="E708" t="str">
            <v>th</v>
          </cell>
          <cell r="F708" t="str">
            <v>ThÐp h×nh</v>
          </cell>
          <cell r="G708" t="str">
            <v>kg</v>
          </cell>
          <cell r="H708">
            <v>100.65</v>
          </cell>
          <cell r="I708">
            <v>4612.3043809523806</v>
          </cell>
          <cell r="J708">
            <v>464228.43594285712</v>
          </cell>
          <cell r="K708">
            <v>464228.43594285712</v>
          </cell>
        </row>
        <row r="709">
          <cell r="B709" t="str">
            <v/>
          </cell>
          <cell r="C709" t="str">
            <v/>
          </cell>
          <cell r="E709" t="str">
            <v>gg</v>
          </cell>
          <cell r="F709" t="str">
            <v>Gç chèng</v>
          </cell>
          <cell r="G709" t="str">
            <v>m3</v>
          </cell>
          <cell r="H709">
            <v>0.496</v>
          </cell>
          <cell r="I709">
            <v>1269569.6114285714</v>
          </cell>
          <cell r="J709">
            <v>629706.52726857143</v>
          </cell>
          <cell r="K709">
            <v>629706.52726857143</v>
          </cell>
        </row>
        <row r="710">
          <cell r="B710" t="str">
            <v/>
          </cell>
          <cell r="C710" t="str">
            <v/>
          </cell>
          <cell r="E710" t="str">
            <v>q</v>
          </cell>
          <cell r="F710" t="str">
            <v>Que hµn</v>
          </cell>
          <cell r="G710" t="str">
            <v>kg</v>
          </cell>
          <cell r="H710">
            <v>5.6</v>
          </cell>
          <cell r="I710">
            <v>11000</v>
          </cell>
          <cell r="J710">
            <v>61599.999999999993</v>
          </cell>
          <cell r="K710">
            <v>61599.999999999993</v>
          </cell>
        </row>
        <row r="711">
          <cell r="B711" t="str">
            <v/>
          </cell>
          <cell r="C711" t="str">
            <v/>
          </cell>
          <cell r="E711" t="str">
            <v>#</v>
          </cell>
          <cell r="F711" t="str">
            <v>VËt liÖu kh¸c</v>
          </cell>
          <cell r="G711" t="str">
            <v>%</v>
          </cell>
          <cell r="H711">
            <v>5</v>
          </cell>
          <cell r="I711">
            <v>1155534.9632114286</v>
          </cell>
          <cell r="J711">
            <v>57776.748160571427</v>
          </cell>
          <cell r="K711">
            <v>57776.748160571427</v>
          </cell>
        </row>
        <row r="712">
          <cell r="B712" t="str">
            <v/>
          </cell>
          <cell r="C712" t="str">
            <v/>
          </cell>
          <cell r="F712" t="str">
            <v>b. Nh©n c«ng</v>
          </cell>
          <cell r="J712">
            <v>587368.32000000007</v>
          </cell>
        </row>
        <row r="713">
          <cell r="B713" t="str">
            <v/>
          </cell>
          <cell r="C713" t="str">
            <v/>
          </cell>
          <cell r="E713" t="str">
            <v>n4</v>
          </cell>
          <cell r="F713" t="str">
            <v>Nh©n c«ng bËc 4,0/7</v>
          </cell>
          <cell r="G713" t="str">
            <v xml:space="preserve">C«ng </v>
          </cell>
          <cell r="H713">
            <v>38.28</v>
          </cell>
          <cell r="I713">
            <v>15344</v>
          </cell>
          <cell r="J713">
            <v>587368.32000000007</v>
          </cell>
          <cell r="L713">
            <v>587368.32000000007</v>
          </cell>
        </row>
        <row r="714">
          <cell r="B714" t="str">
            <v/>
          </cell>
          <cell r="C714" t="str">
            <v/>
          </cell>
          <cell r="F714" t="str">
            <v>c. M¸y thi c«ng</v>
          </cell>
          <cell r="J714">
            <v>133408.04999999999</v>
          </cell>
        </row>
        <row r="715">
          <cell r="B715" t="str">
            <v/>
          </cell>
          <cell r="C715" t="str">
            <v/>
          </cell>
          <cell r="E715" t="str">
            <v>h23</v>
          </cell>
          <cell r="F715" t="str">
            <v>M¸y hµn 23KW</v>
          </cell>
          <cell r="G715" t="str">
            <v>Ca</v>
          </cell>
          <cell r="H715">
            <v>1.5</v>
          </cell>
          <cell r="I715">
            <v>77338</v>
          </cell>
          <cell r="J715">
            <v>116007</v>
          </cell>
          <cell r="M715">
            <v>116007</v>
          </cell>
        </row>
        <row r="716">
          <cell r="B716" t="str">
            <v/>
          </cell>
          <cell r="C716" t="str">
            <v/>
          </cell>
          <cell r="E716" t="str">
            <v>m#</v>
          </cell>
          <cell r="F716" t="str">
            <v>M¸y kh¸c</v>
          </cell>
          <cell r="G716" t="str">
            <v>%</v>
          </cell>
          <cell r="H716">
            <v>15</v>
          </cell>
          <cell r="I716">
            <v>116007</v>
          </cell>
          <cell r="J716">
            <v>17401.05</v>
          </cell>
          <cell r="M716">
            <v>17401.05</v>
          </cell>
        </row>
        <row r="717">
          <cell r="B717">
            <v>99</v>
          </cell>
          <cell r="C717">
            <v>1242</v>
          </cell>
          <cell r="D717" t="str">
            <v>IA5111</v>
          </cell>
          <cell r="F717" t="str">
            <v>Cèt thÐp mè  d=10mm</v>
          </cell>
          <cell r="G717" t="str">
            <v>TÊn</v>
          </cell>
          <cell r="I717" t="str">
            <v/>
          </cell>
          <cell r="K717">
            <v>4585309.3314285716</v>
          </cell>
          <cell r="L717">
            <v>257625.75999999998</v>
          </cell>
          <cell r="M717">
            <v>114726.6</v>
          </cell>
        </row>
        <row r="718">
          <cell r="B718" t="str">
            <v/>
          </cell>
          <cell r="C718" t="str">
            <v/>
          </cell>
          <cell r="F718" t="str">
            <v>a. VËt liÖu</v>
          </cell>
          <cell r="J718">
            <v>4585309.3314285716</v>
          </cell>
        </row>
        <row r="719">
          <cell r="B719" t="str">
            <v/>
          </cell>
          <cell r="C719" t="str">
            <v/>
          </cell>
          <cell r="E719" t="str">
            <v>d10</v>
          </cell>
          <cell r="F719" t="str">
            <v>ThÐp trßn d=10mm</v>
          </cell>
          <cell r="G719" t="str">
            <v>kg</v>
          </cell>
          <cell r="H719">
            <v>1005</v>
          </cell>
          <cell r="I719">
            <v>4421.8281904761907</v>
          </cell>
          <cell r="J719">
            <v>4443937.3314285716</v>
          </cell>
          <cell r="K719">
            <v>4443937.3314285716</v>
          </cell>
        </row>
        <row r="720">
          <cell r="B720" t="str">
            <v/>
          </cell>
          <cell r="C720" t="str">
            <v/>
          </cell>
          <cell r="E720" t="str">
            <v>d</v>
          </cell>
          <cell r="F720" t="str">
            <v xml:space="preserve">D©y thÐp </v>
          </cell>
          <cell r="G720" t="str">
            <v>kg</v>
          </cell>
          <cell r="H720">
            <v>21.42</v>
          </cell>
          <cell r="I720">
            <v>6600</v>
          </cell>
          <cell r="J720">
            <v>141372</v>
          </cell>
          <cell r="K720">
            <v>141372</v>
          </cell>
        </row>
        <row r="721">
          <cell r="B721" t="str">
            <v/>
          </cell>
          <cell r="C721" t="str">
            <v/>
          </cell>
          <cell r="F721" t="str">
            <v>b. Nh©n c«ng</v>
          </cell>
          <cell r="J721">
            <v>257625.75999999998</v>
          </cell>
        </row>
        <row r="722">
          <cell r="B722" t="str">
            <v/>
          </cell>
          <cell r="C722" t="str">
            <v/>
          </cell>
          <cell r="E722" t="str">
            <v>n4</v>
          </cell>
          <cell r="F722" t="str">
            <v>Nh©n c«ng bËc 4,0/7</v>
          </cell>
          <cell r="G722" t="str">
            <v xml:space="preserve">C«ng </v>
          </cell>
          <cell r="H722">
            <v>16.79</v>
          </cell>
          <cell r="I722">
            <v>15344</v>
          </cell>
          <cell r="J722">
            <v>257625.75999999998</v>
          </cell>
          <cell r="L722">
            <v>257625.75999999998</v>
          </cell>
        </row>
        <row r="723">
          <cell r="B723" t="str">
            <v/>
          </cell>
          <cell r="C723" t="str">
            <v/>
          </cell>
          <cell r="F723" t="str">
            <v>c. M¸y thi c«ng</v>
          </cell>
          <cell r="J723">
            <v>114726.6</v>
          </cell>
        </row>
        <row r="724">
          <cell r="B724" t="str">
            <v/>
          </cell>
          <cell r="C724" t="str">
            <v/>
          </cell>
          <cell r="E724" t="str">
            <v>cu</v>
          </cell>
          <cell r="F724" t="str">
            <v>M¸y c¾t uèn cèt thÐp</v>
          </cell>
          <cell r="G724" t="str">
            <v>Ca</v>
          </cell>
          <cell r="H724">
            <v>0.4</v>
          </cell>
          <cell r="I724">
            <v>39789</v>
          </cell>
          <cell r="J724">
            <v>15915.6</v>
          </cell>
          <cell r="M724">
            <v>15915.6</v>
          </cell>
        </row>
        <row r="725">
          <cell r="B725" t="str">
            <v/>
          </cell>
          <cell r="C725" t="str">
            <v/>
          </cell>
          <cell r="E725" t="str">
            <v>c16t</v>
          </cell>
          <cell r="F725" t="str">
            <v>CÈu 16T</v>
          </cell>
          <cell r="G725" t="str">
            <v>Ca</v>
          </cell>
          <cell r="H725">
            <v>0.12</v>
          </cell>
          <cell r="I725">
            <v>823425</v>
          </cell>
          <cell r="J725">
            <v>98811</v>
          </cell>
          <cell r="M725">
            <v>98811</v>
          </cell>
        </row>
        <row r="726">
          <cell r="B726">
            <v>100</v>
          </cell>
          <cell r="C726">
            <v>1242</v>
          </cell>
          <cell r="D726" t="str">
            <v>IA5121</v>
          </cell>
          <cell r="F726" t="str">
            <v>Cèt thÐp mè  d=14mm</v>
          </cell>
          <cell r="G726" t="str">
            <v>TÊn</v>
          </cell>
          <cell r="I726" t="str">
            <v/>
          </cell>
          <cell r="K726">
            <v>4627441.3257142855</v>
          </cell>
          <cell r="L726">
            <v>179831.68000000002</v>
          </cell>
          <cell r="M726">
            <v>210581.53</v>
          </cell>
        </row>
        <row r="727">
          <cell r="B727" t="str">
            <v/>
          </cell>
          <cell r="C727" t="str">
            <v/>
          </cell>
          <cell r="F727" t="str">
            <v>a. VËt liÖu</v>
          </cell>
          <cell r="J727">
            <v>4627441.3257142855</v>
          </cell>
        </row>
        <row r="728">
          <cell r="B728" t="str">
            <v/>
          </cell>
          <cell r="C728" t="str">
            <v/>
          </cell>
          <cell r="E728" t="str">
            <v>d14</v>
          </cell>
          <cell r="F728" t="str">
            <v>ThÐp trßn d=14mm</v>
          </cell>
          <cell r="G728" t="str">
            <v>kg</v>
          </cell>
          <cell r="H728">
            <v>1020</v>
          </cell>
          <cell r="I728">
            <v>4374.209142857143</v>
          </cell>
          <cell r="J728">
            <v>4461693.3257142855</v>
          </cell>
          <cell r="K728">
            <v>4461693.3257142855</v>
          </cell>
        </row>
        <row r="729">
          <cell r="B729" t="str">
            <v/>
          </cell>
          <cell r="C729" t="str">
            <v/>
          </cell>
          <cell r="E729" t="str">
            <v>d</v>
          </cell>
          <cell r="F729" t="str">
            <v xml:space="preserve">D©y thÐp </v>
          </cell>
          <cell r="G729" t="str">
            <v>kg</v>
          </cell>
          <cell r="H729">
            <v>14.28</v>
          </cell>
          <cell r="I729">
            <v>6600</v>
          </cell>
          <cell r="J729">
            <v>94248</v>
          </cell>
          <cell r="K729">
            <v>94248</v>
          </cell>
        </row>
        <row r="730">
          <cell r="B730" t="str">
            <v/>
          </cell>
          <cell r="C730" t="str">
            <v/>
          </cell>
          <cell r="E730" t="str">
            <v>q</v>
          </cell>
          <cell r="F730" t="str">
            <v>Que hµn</v>
          </cell>
          <cell r="G730" t="str">
            <v>kg</v>
          </cell>
          <cell r="H730">
            <v>6.5</v>
          </cell>
          <cell r="I730">
            <v>11000</v>
          </cell>
          <cell r="J730">
            <v>71500</v>
          </cell>
          <cell r="K730">
            <v>71500</v>
          </cell>
        </row>
        <row r="731">
          <cell r="B731" t="str">
            <v/>
          </cell>
          <cell r="C731" t="str">
            <v/>
          </cell>
          <cell r="F731" t="str">
            <v>b. Nh©n c«ng</v>
          </cell>
          <cell r="J731">
            <v>179831.68000000002</v>
          </cell>
        </row>
        <row r="732">
          <cell r="B732" t="str">
            <v/>
          </cell>
          <cell r="C732" t="str">
            <v/>
          </cell>
          <cell r="E732" t="str">
            <v>n4</v>
          </cell>
          <cell r="F732" t="str">
            <v>Nh©n c«ng bËc 4,0/7</v>
          </cell>
          <cell r="G732" t="str">
            <v xml:space="preserve">C«ng </v>
          </cell>
          <cell r="H732">
            <v>11.72</v>
          </cell>
          <cell r="I732">
            <v>15344</v>
          </cell>
          <cell r="J732">
            <v>179831.68000000002</v>
          </cell>
          <cell r="L732">
            <v>179831.68000000002</v>
          </cell>
        </row>
        <row r="733">
          <cell r="B733" t="str">
            <v/>
          </cell>
          <cell r="C733" t="str">
            <v/>
          </cell>
          <cell r="F733" t="str">
            <v>c. M¸y thi c«ng</v>
          </cell>
          <cell r="J733">
            <v>210581.53</v>
          </cell>
        </row>
        <row r="734">
          <cell r="B734" t="str">
            <v/>
          </cell>
          <cell r="C734" t="str">
            <v/>
          </cell>
          <cell r="E734" t="str">
            <v>cu</v>
          </cell>
          <cell r="F734" t="str">
            <v>M¸y c¾t uèn cèt thÐp</v>
          </cell>
          <cell r="G734" t="str">
            <v>Ca</v>
          </cell>
          <cell r="H734">
            <v>0.32</v>
          </cell>
          <cell r="I734">
            <v>39789</v>
          </cell>
          <cell r="J734">
            <v>12732.48</v>
          </cell>
          <cell r="M734">
            <v>12732.48</v>
          </cell>
        </row>
        <row r="735">
          <cell r="B735" t="str">
            <v/>
          </cell>
          <cell r="C735" t="str">
            <v/>
          </cell>
          <cell r="E735" t="str">
            <v>c16t</v>
          </cell>
          <cell r="F735" t="str">
            <v>CÈu 16T</v>
          </cell>
          <cell r="G735" t="str">
            <v>Ca</v>
          </cell>
          <cell r="H735">
            <v>0.09</v>
          </cell>
          <cell r="I735">
            <v>823425</v>
          </cell>
          <cell r="J735">
            <v>74108.25</v>
          </cell>
          <cell r="M735">
            <v>74108.25</v>
          </cell>
        </row>
        <row r="736">
          <cell r="B736" t="str">
            <v/>
          </cell>
          <cell r="C736" t="str">
            <v/>
          </cell>
          <cell r="E736" t="str">
            <v>h23</v>
          </cell>
          <cell r="F736" t="str">
            <v>M¸y hµn 23KW</v>
          </cell>
          <cell r="G736" t="str">
            <v>Ca</v>
          </cell>
          <cell r="H736">
            <v>1.6</v>
          </cell>
          <cell r="I736">
            <v>77338</v>
          </cell>
          <cell r="J736">
            <v>123740.8</v>
          </cell>
          <cell r="M736">
            <v>123740.8</v>
          </cell>
        </row>
        <row r="737">
          <cell r="B737">
            <v>101</v>
          </cell>
          <cell r="C737">
            <v>1242</v>
          </cell>
          <cell r="D737" t="str">
            <v>IA5121</v>
          </cell>
          <cell r="F737" t="str">
            <v>Cèt thÐp mè  d=12mm</v>
          </cell>
          <cell r="G737" t="str">
            <v>TÊn</v>
          </cell>
          <cell r="I737" t="str">
            <v/>
          </cell>
          <cell r="K737">
            <v>4627441.3257142855</v>
          </cell>
          <cell r="L737">
            <v>179831.68000000002</v>
          </cell>
          <cell r="M737">
            <v>210581.53</v>
          </cell>
        </row>
        <row r="738">
          <cell r="B738" t="str">
            <v/>
          </cell>
          <cell r="C738" t="str">
            <v/>
          </cell>
          <cell r="F738" t="str">
            <v>a. VËt liÖu</v>
          </cell>
          <cell r="J738">
            <v>4627441.3257142855</v>
          </cell>
        </row>
        <row r="739">
          <cell r="B739" t="str">
            <v/>
          </cell>
          <cell r="C739" t="str">
            <v/>
          </cell>
          <cell r="E739" t="str">
            <v>d12</v>
          </cell>
          <cell r="F739" t="str">
            <v>ThÐp trßn d=12mm</v>
          </cell>
          <cell r="G739" t="str">
            <v>kg</v>
          </cell>
          <cell r="H739">
            <v>1020</v>
          </cell>
          <cell r="I739">
            <v>4374.209142857143</v>
          </cell>
          <cell r="J739">
            <v>4461693.3257142855</v>
          </cell>
          <cell r="K739">
            <v>4461693.3257142855</v>
          </cell>
        </row>
        <row r="740">
          <cell r="B740" t="str">
            <v/>
          </cell>
          <cell r="C740" t="str">
            <v/>
          </cell>
          <cell r="E740" t="str">
            <v>d</v>
          </cell>
          <cell r="F740" t="str">
            <v xml:space="preserve">D©y thÐp </v>
          </cell>
          <cell r="G740" t="str">
            <v>kg</v>
          </cell>
          <cell r="H740">
            <v>14.28</v>
          </cell>
          <cell r="I740">
            <v>6600</v>
          </cell>
          <cell r="J740">
            <v>94248</v>
          </cell>
          <cell r="K740">
            <v>94248</v>
          </cell>
        </row>
        <row r="741">
          <cell r="B741" t="str">
            <v/>
          </cell>
          <cell r="C741" t="str">
            <v/>
          </cell>
          <cell r="E741" t="str">
            <v>q</v>
          </cell>
          <cell r="F741" t="str">
            <v>Que hµn</v>
          </cell>
          <cell r="G741" t="str">
            <v>kg</v>
          </cell>
          <cell r="H741">
            <v>6.5</v>
          </cell>
          <cell r="I741">
            <v>11000</v>
          </cell>
          <cell r="J741">
            <v>71500</v>
          </cell>
          <cell r="K741">
            <v>71500</v>
          </cell>
        </row>
        <row r="742">
          <cell r="B742" t="str">
            <v/>
          </cell>
          <cell r="C742" t="str">
            <v/>
          </cell>
          <cell r="F742" t="str">
            <v>b. Nh©n c«ng</v>
          </cell>
          <cell r="J742">
            <v>179831.68000000002</v>
          </cell>
        </row>
        <row r="743">
          <cell r="B743" t="str">
            <v/>
          </cell>
          <cell r="C743" t="str">
            <v/>
          </cell>
          <cell r="E743" t="str">
            <v>n4</v>
          </cell>
          <cell r="F743" t="str">
            <v>Nh©n c«ng bËc 4,0/7</v>
          </cell>
          <cell r="G743" t="str">
            <v xml:space="preserve">C«ng </v>
          </cell>
          <cell r="H743">
            <v>11.72</v>
          </cell>
          <cell r="I743">
            <v>15344</v>
          </cell>
          <cell r="J743">
            <v>179831.68000000002</v>
          </cell>
          <cell r="L743">
            <v>179831.68000000002</v>
          </cell>
        </row>
        <row r="744">
          <cell r="B744" t="str">
            <v/>
          </cell>
          <cell r="C744" t="str">
            <v/>
          </cell>
          <cell r="F744" t="str">
            <v>c. M¸y thi c«ng</v>
          </cell>
          <cell r="J744">
            <v>210581.53</v>
          </cell>
        </row>
        <row r="745">
          <cell r="B745" t="str">
            <v/>
          </cell>
          <cell r="C745" t="str">
            <v/>
          </cell>
          <cell r="E745" t="str">
            <v>cu</v>
          </cell>
          <cell r="F745" t="str">
            <v>M¸y c¾t uèn cèt thÐp</v>
          </cell>
          <cell r="G745" t="str">
            <v>Ca</v>
          </cell>
          <cell r="H745">
            <v>0.32</v>
          </cell>
          <cell r="I745">
            <v>39789</v>
          </cell>
          <cell r="J745">
            <v>12732.48</v>
          </cell>
          <cell r="M745">
            <v>12732.48</v>
          </cell>
        </row>
        <row r="746">
          <cell r="B746" t="str">
            <v/>
          </cell>
          <cell r="C746" t="str">
            <v/>
          </cell>
          <cell r="E746" t="str">
            <v>c16t</v>
          </cell>
          <cell r="F746" t="str">
            <v>CÈu 16T</v>
          </cell>
          <cell r="G746" t="str">
            <v>Ca</v>
          </cell>
          <cell r="H746">
            <v>0.09</v>
          </cell>
          <cell r="I746">
            <v>823425</v>
          </cell>
          <cell r="J746">
            <v>74108.25</v>
          </cell>
          <cell r="M746">
            <v>74108.25</v>
          </cell>
        </row>
        <row r="747">
          <cell r="B747" t="str">
            <v/>
          </cell>
          <cell r="C747" t="str">
            <v/>
          </cell>
          <cell r="E747" t="str">
            <v>h23</v>
          </cell>
          <cell r="F747" t="str">
            <v>M¸y hµn 23KW</v>
          </cell>
          <cell r="G747" t="str">
            <v>Ca</v>
          </cell>
          <cell r="H747">
            <v>1.6</v>
          </cell>
          <cell r="I747">
            <v>77338</v>
          </cell>
          <cell r="J747">
            <v>123740.8</v>
          </cell>
          <cell r="M747">
            <v>123740.8</v>
          </cell>
        </row>
        <row r="748">
          <cell r="B748">
            <v>102</v>
          </cell>
          <cell r="C748">
            <v>1242</v>
          </cell>
          <cell r="D748" t="str">
            <v>HA1410</v>
          </cell>
          <cell r="F748" t="str">
            <v>Bª t«ng ®¸ kª gèi M300</v>
          </cell>
          <cell r="G748" t="str">
            <v>m3</v>
          </cell>
          <cell r="I748" t="str">
            <v/>
          </cell>
          <cell r="K748">
            <v>535413.10259240947</v>
          </cell>
          <cell r="L748">
            <v>24286.5</v>
          </cell>
          <cell r="M748">
            <v>12479.423999999999</v>
          </cell>
        </row>
        <row r="749">
          <cell r="B749" t="str">
            <v/>
          </cell>
          <cell r="C749" t="str">
            <v/>
          </cell>
          <cell r="F749" t="str">
            <v>a. VËt liÖu</v>
          </cell>
          <cell r="J749">
            <v>535413.10259240947</v>
          </cell>
        </row>
        <row r="750">
          <cell r="B750" t="str">
            <v/>
          </cell>
          <cell r="C750" t="str">
            <v>m3</v>
          </cell>
          <cell r="E750" t="str">
            <v>vu</v>
          </cell>
          <cell r="F750" t="str">
            <v>V÷a BT M300 ®¸ 1x2 ®é sôt 2-4</v>
          </cell>
          <cell r="G750" t="str">
            <v>m3</v>
          </cell>
          <cell r="H750">
            <v>1.0249999999999999</v>
          </cell>
          <cell r="I750">
            <v>517182.42220952385</v>
          </cell>
          <cell r="J750">
            <v>530111.98276476189</v>
          </cell>
          <cell r="K750">
            <v>530111.98276476189</v>
          </cell>
        </row>
        <row r="751">
          <cell r="B751" t="str">
            <v/>
          </cell>
          <cell r="C751" t="str">
            <v/>
          </cell>
          <cell r="E751" t="str">
            <v>#</v>
          </cell>
          <cell r="F751" t="str">
            <v>VËt liÖu kh¸c</v>
          </cell>
          <cell r="G751" t="str">
            <v>%</v>
          </cell>
          <cell r="H751">
            <v>1</v>
          </cell>
          <cell r="I751">
            <v>530111.98276476189</v>
          </cell>
          <cell r="J751">
            <v>5301.1198276476189</v>
          </cell>
          <cell r="K751">
            <v>5301.1198276476189</v>
          </cell>
        </row>
        <row r="752">
          <cell r="B752" t="str">
            <v/>
          </cell>
          <cell r="C752" t="str">
            <v/>
          </cell>
          <cell r="F752" t="str">
            <v>b. Nh©n c«ng</v>
          </cell>
          <cell r="J752">
            <v>24286.5</v>
          </cell>
        </row>
        <row r="753">
          <cell r="B753" t="str">
            <v/>
          </cell>
          <cell r="C753" t="str">
            <v/>
          </cell>
          <cell r="E753">
            <v>3</v>
          </cell>
          <cell r="F753" t="str">
            <v>Nh©n c«ng bËc 3,0/7</v>
          </cell>
          <cell r="G753" t="str">
            <v xml:space="preserve">C«ng </v>
          </cell>
          <cell r="H753">
            <v>1.75</v>
          </cell>
          <cell r="I753">
            <v>13878</v>
          </cell>
          <cell r="J753">
            <v>24286.5</v>
          </cell>
          <cell r="L753">
            <v>24286.5</v>
          </cell>
        </row>
        <row r="754">
          <cell r="B754" t="str">
            <v/>
          </cell>
          <cell r="C754" t="str">
            <v/>
          </cell>
          <cell r="F754" t="str">
            <v>c. M¸y thi c«ng</v>
          </cell>
          <cell r="J754">
            <v>12479.423999999999</v>
          </cell>
        </row>
        <row r="755">
          <cell r="B755" t="str">
            <v/>
          </cell>
          <cell r="C755" t="str">
            <v/>
          </cell>
          <cell r="E755" t="str">
            <v>250l</v>
          </cell>
          <cell r="F755" t="str">
            <v>M¸y trén 250l</v>
          </cell>
          <cell r="G755" t="str">
            <v>Ca</v>
          </cell>
          <cell r="H755">
            <v>9.5000000000000001E-2</v>
          </cell>
          <cell r="I755">
            <v>96272</v>
          </cell>
          <cell r="J755">
            <v>9145.84</v>
          </cell>
          <cell r="M755">
            <v>9145.84</v>
          </cell>
        </row>
        <row r="756">
          <cell r="B756" t="str">
            <v/>
          </cell>
          <cell r="C756" t="str">
            <v/>
          </cell>
          <cell r="E756" t="str">
            <v>dd</v>
          </cell>
          <cell r="F756" t="str">
            <v>M¸y ®Çm dïi 1,5KW</v>
          </cell>
          <cell r="G756" t="str">
            <v>Ca</v>
          </cell>
          <cell r="H756">
            <v>8.8999999999999996E-2</v>
          </cell>
          <cell r="I756">
            <v>37456</v>
          </cell>
          <cell r="J756">
            <v>3333.5839999999998</v>
          </cell>
          <cell r="M756">
            <v>3333.5839999999998</v>
          </cell>
        </row>
        <row r="757">
          <cell r="B757">
            <v>103</v>
          </cell>
          <cell r="C757">
            <v>1242</v>
          </cell>
          <cell r="D757" t="str">
            <v>HA6210</v>
          </cell>
          <cell r="F757" t="str">
            <v>Bª t«ng t¨ng c­êng M250 ®¸ 1x2</v>
          </cell>
          <cell r="G757" t="str">
            <v>m3</v>
          </cell>
          <cell r="I757" t="str">
            <v/>
          </cell>
          <cell r="K757">
            <v>533964.56069889513</v>
          </cell>
          <cell r="L757">
            <v>40910.799999999996</v>
          </cell>
          <cell r="M757">
            <v>12642.59325</v>
          </cell>
        </row>
        <row r="758">
          <cell r="B758" t="str">
            <v/>
          </cell>
          <cell r="C758" t="str">
            <v/>
          </cell>
          <cell r="F758" t="str">
            <v>a. VËt liÖu</v>
          </cell>
          <cell r="J758">
            <v>533964.56069889513</v>
          </cell>
        </row>
        <row r="759">
          <cell r="B759" t="str">
            <v/>
          </cell>
          <cell r="C759" t="str">
            <v>m3</v>
          </cell>
          <cell r="E759" t="str">
            <v>vu</v>
          </cell>
          <cell r="F759" t="str">
            <v>V÷a BT M250 ®¸ 1x2 ®é sôt 2-4</v>
          </cell>
          <cell r="G759" t="str">
            <v>m3</v>
          </cell>
          <cell r="H759">
            <v>1.0249999999999999</v>
          </cell>
          <cell r="I759">
            <v>500904.84118095232</v>
          </cell>
          <cell r="J759">
            <v>513427.46221047611</v>
          </cell>
          <cell r="K759">
            <v>513427.46221047611</v>
          </cell>
        </row>
        <row r="760">
          <cell r="B760" t="str">
            <v/>
          </cell>
          <cell r="C760" t="str">
            <v/>
          </cell>
          <cell r="E760" t="str">
            <v>#</v>
          </cell>
          <cell r="F760" t="str">
            <v>VËt liÖu kh¸c</v>
          </cell>
          <cell r="G760" t="str">
            <v>%</v>
          </cell>
          <cell r="H760">
            <v>4</v>
          </cell>
          <cell r="I760">
            <v>513427.46221047611</v>
          </cell>
          <cell r="J760">
            <v>20537.098488419044</v>
          </cell>
          <cell r="K760">
            <v>20537.098488419044</v>
          </cell>
        </row>
        <row r="761">
          <cell r="B761" t="str">
            <v/>
          </cell>
          <cell r="C761" t="str">
            <v/>
          </cell>
          <cell r="F761" t="str">
            <v>b. Nh©n c«ng</v>
          </cell>
          <cell r="J761">
            <v>40910.799999999996</v>
          </cell>
        </row>
        <row r="762">
          <cell r="B762" t="str">
            <v/>
          </cell>
          <cell r="C762" t="str">
            <v/>
          </cell>
          <cell r="E762">
            <v>3.5</v>
          </cell>
          <cell r="F762" t="str">
            <v>Nh©n c«ng bËc 3,5/7</v>
          </cell>
          <cell r="G762" t="str">
            <v xml:space="preserve">C«ng </v>
          </cell>
          <cell r="H762">
            <v>2.8</v>
          </cell>
          <cell r="I762">
            <v>14611</v>
          </cell>
          <cell r="J762">
            <v>40910.799999999996</v>
          </cell>
          <cell r="L762">
            <v>40910.799999999996</v>
          </cell>
        </row>
        <row r="763">
          <cell r="B763" t="str">
            <v/>
          </cell>
          <cell r="C763" t="str">
            <v/>
          </cell>
          <cell r="F763" t="str">
            <v>c. M¸y thi c«ng</v>
          </cell>
          <cell r="J763">
            <v>12642.59325</v>
          </cell>
        </row>
        <row r="764">
          <cell r="B764" t="str">
            <v/>
          </cell>
          <cell r="C764" t="str">
            <v/>
          </cell>
          <cell r="E764" t="str">
            <v>250l</v>
          </cell>
          <cell r="F764" t="str">
            <v>M¸y trén 250l</v>
          </cell>
          <cell r="G764" t="str">
            <v>Ca</v>
          </cell>
          <cell r="H764">
            <v>9.5000000000000001E-2</v>
          </cell>
          <cell r="I764">
            <v>96272</v>
          </cell>
          <cell r="J764">
            <v>9145.84</v>
          </cell>
          <cell r="M764">
            <v>9145.84</v>
          </cell>
        </row>
        <row r="765">
          <cell r="B765" t="str">
            <v/>
          </cell>
          <cell r="C765" t="str">
            <v/>
          </cell>
          <cell r="E765" t="str">
            <v>db1</v>
          </cell>
          <cell r="F765" t="str">
            <v>M¸y ®Çm bµn 1KW</v>
          </cell>
          <cell r="G765" t="str">
            <v>Ca</v>
          </cell>
          <cell r="H765">
            <v>8.8999999999999996E-2</v>
          </cell>
          <cell r="I765">
            <v>32525</v>
          </cell>
          <cell r="J765">
            <v>2894.7249999999999</v>
          </cell>
          <cell r="M765">
            <v>2894.7249999999999</v>
          </cell>
        </row>
        <row r="766">
          <cell r="B766" t="str">
            <v/>
          </cell>
          <cell r="C766" t="str">
            <v/>
          </cell>
          <cell r="E766" t="str">
            <v>m#</v>
          </cell>
          <cell r="F766" t="str">
            <v>M¸y kh¸c</v>
          </cell>
          <cell r="G766" t="str">
            <v>%</v>
          </cell>
          <cell r="H766">
            <v>5</v>
          </cell>
          <cell r="I766">
            <v>12040.565000000001</v>
          </cell>
          <cell r="J766">
            <v>602.02825000000007</v>
          </cell>
          <cell r="M766">
            <v>602.02825000000007</v>
          </cell>
        </row>
        <row r="767">
          <cell r="B767">
            <v>104</v>
          </cell>
          <cell r="C767">
            <v>1242</v>
          </cell>
          <cell r="D767" t="str">
            <v>IA2511</v>
          </cell>
          <cell r="F767" t="str">
            <v>Cèt thÐp BT t¨ng c­êng d=8mm</v>
          </cell>
          <cell r="G767" t="str">
            <v>TÊn</v>
          </cell>
          <cell r="I767" t="str">
            <v/>
          </cell>
          <cell r="K767">
            <v>4872452.1885714279</v>
          </cell>
          <cell r="L767">
            <v>213758.93000000002</v>
          </cell>
          <cell r="M767">
            <v>15915.6</v>
          </cell>
        </row>
        <row r="768">
          <cell r="B768" t="str">
            <v/>
          </cell>
          <cell r="C768" t="str">
            <v/>
          </cell>
          <cell r="F768" t="str">
            <v>a. VËt liÖu</v>
          </cell>
          <cell r="J768">
            <v>4872452.1885714279</v>
          </cell>
        </row>
        <row r="769">
          <cell r="B769" t="str">
            <v/>
          </cell>
          <cell r="C769" t="str">
            <v/>
          </cell>
          <cell r="E769" t="str">
            <v>d8</v>
          </cell>
          <cell r="F769" t="str">
            <v>ThÐp trßn d=8mm</v>
          </cell>
          <cell r="G769" t="str">
            <v>kg</v>
          </cell>
          <cell r="H769">
            <v>1005</v>
          </cell>
          <cell r="I769">
            <v>4707.542476190476</v>
          </cell>
          <cell r="J769">
            <v>4731080.1885714279</v>
          </cell>
          <cell r="K769">
            <v>4731080.1885714279</v>
          </cell>
        </row>
        <row r="770">
          <cell r="B770" t="str">
            <v/>
          </cell>
          <cell r="C770" t="str">
            <v/>
          </cell>
          <cell r="E770" t="str">
            <v>d</v>
          </cell>
          <cell r="F770" t="str">
            <v xml:space="preserve">D©y thÐp </v>
          </cell>
          <cell r="G770" t="str">
            <v>kg</v>
          </cell>
          <cell r="H770">
            <v>21.42</v>
          </cell>
          <cell r="I770">
            <v>6600</v>
          </cell>
          <cell r="J770">
            <v>141372</v>
          </cell>
          <cell r="K770">
            <v>141372</v>
          </cell>
        </row>
        <row r="771">
          <cell r="B771" t="str">
            <v/>
          </cell>
          <cell r="C771" t="str">
            <v/>
          </cell>
          <cell r="F771" t="str">
            <v>b. Nh©n c«ng</v>
          </cell>
          <cell r="J771">
            <v>213758.93000000002</v>
          </cell>
        </row>
        <row r="772">
          <cell r="B772" t="str">
            <v/>
          </cell>
          <cell r="C772" t="str">
            <v/>
          </cell>
          <cell r="E772">
            <v>3.5</v>
          </cell>
          <cell r="F772" t="str">
            <v>Nh©n c«ng bËc 3,5/7</v>
          </cell>
          <cell r="G772" t="str">
            <v xml:space="preserve">C«ng </v>
          </cell>
          <cell r="H772">
            <v>14.63</v>
          </cell>
          <cell r="I772">
            <v>14611</v>
          </cell>
          <cell r="J772">
            <v>213758.93000000002</v>
          </cell>
          <cell r="L772">
            <v>213758.93000000002</v>
          </cell>
        </row>
        <row r="773">
          <cell r="B773" t="str">
            <v/>
          </cell>
          <cell r="C773" t="str">
            <v/>
          </cell>
          <cell r="F773" t="str">
            <v>c. M¸y thi c«ng</v>
          </cell>
          <cell r="J773">
            <v>15915.6</v>
          </cell>
        </row>
        <row r="774">
          <cell r="B774" t="str">
            <v/>
          </cell>
          <cell r="C774" t="str">
            <v/>
          </cell>
          <cell r="E774" t="str">
            <v>cu</v>
          </cell>
          <cell r="F774" t="str">
            <v>M¸y c¾t uèn cèt thÐp</v>
          </cell>
          <cell r="G774" t="str">
            <v>Ca</v>
          </cell>
          <cell r="H774">
            <v>0.4</v>
          </cell>
          <cell r="I774">
            <v>39789</v>
          </cell>
          <cell r="J774">
            <v>15915.6</v>
          </cell>
          <cell r="M774">
            <v>15915.6</v>
          </cell>
        </row>
        <row r="775">
          <cell r="B775">
            <v>105</v>
          </cell>
          <cell r="C775">
            <v>1242</v>
          </cell>
          <cell r="D775" t="str">
            <v>IA2511</v>
          </cell>
          <cell r="F775" t="str">
            <v>Cèt thÐp BT t¨ng c­êng d=10mm</v>
          </cell>
          <cell r="G775" t="str">
            <v>TÊn</v>
          </cell>
          <cell r="I775" t="str">
            <v/>
          </cell>
          <cell r="K775">
            <v>4585309.3314285716</v>
          </cell>
          <cell r="L775">
            <v>213758.93000000002</v>
          </cell>
          <cell r="M775">
            <v>15915.6</v>
          </cell>
        </row>
        <row r="776">
          <cell r="B776" t="str">
            <v/>
          </cell>
          <cell r="C776" t="str">
            <v/>
          </cell>
          <cell r="F776" t="str">
            <v>a. VËt liÖu</v>
          </cell>
          <cell r="J776">
            <v>4585309.3314285716</v>
          </cell>
        </row>
        <row r="777">
          <cell r="B777" t="str">
            <v/>
          </cell>
          <cell r="C777" t="str">
            <v/>
          </cell>
          <cell r="E777" t="str">
            <v>d10</v>
          </cell>
          <cell r="F777" t="str">
            <v>ThÐp trßn d=10mm</v>
          </cell>
          <cell r="G777" t="str">
            <v>kg</v>
          </cell>
          <cell r="H777">
            <v>1005</v>
          </cell>
          <cell r="I777">
            <v>4421.8281904761907</v>
          </cell>
          <cell r="J777">
            <v>4443937.3314285716</v>
          </cell>
          <cell r="K777">
            <v>4443937.3314285716</v>
          </cell>
        </row>
        <row r="778">
          <cell r="B778" t="str">
            <v/>
          </cell>
          <cell r="C778" t="str">
            <v/>
          </cell>
          <cell r="E778" t="str">
            <v>d</v>
          </cell>
          <cell r="F778" t="str">
            <v xml:space="preserve">D©y thÐp </v>
          </cell>
          <cell r="G778" t="str">
            <v>kg</v>
          </cell>
          <cell r="H778">
            <v>21.42</v>
          </cell>
          <cell r="I778">
            <v>6600</v>
          </cell>
          <cell r="J778">
            <v>141372</v>
          </cell>
          <cell r="K778">
            <v>141372</v>
          </cell>
        </row>
        <row r="779">
          <cell r="B779" t="str">
            <v/>
          </cell>
          <cell r="C779" t="str">
            <v/>
          </cell>
          <cell r="F779" t="str">
            <v>b. Nh©n c«ng</v>
          </cell>
          <cell r="J779">
            <v>213758.93000000002</v>
          </cell>
        </row>
        <row r="780">
          <cell r="B780" t="str">
            <v/>
          </cell>
          <cell r="C780" t="str">
            <v/>
          </cell>
          <cell r="E780">
            <v>3.5</v>
          </cell>
          <cell r="F780" t="str">
            <v>Nh©n c«ng bËc 3,5/7</v>
          </cell>
          <cell r="G780" t="str">
            <v xml:space="preserve">C«ng </v>
          </cell>
          <cell r="H780">
            <v>14.63</v>
          </cell>
          <cell r="I780">
            <v>14611</v>
          </cell>
          <cell r="J780">
            <v>213758.93000000002</v>
          </cell>
          <cell r="L780">
            <v>213758.93000000002</v>
          </cell>
        </row>
        <row r="781">
          <cell r="B781" t="str">
            <v/>
          </cell>
          <cell r="C781" t="str">
            <v/>
          </cell>
          <cell r="F781" t="str">
            <v>c. M¸y thi c«ng</v>
          </cell>
          <cell r="J781">
            <v>15915.6</v>
          </cell>
        </row>
        <row r="782">
          <cell r="B782" t="str">
            <v/>
          </cell>
          <cell r="C782" t="str">
            <v/>
          </cell>
          <cell r="E782" t="str">
            <v>cu</v>
          </cell>
          <cell r="F782" t="str">
            <v>M¸y c¾t uèn cèt thÐp</v>
          </cell>
          <cell r="G782" t="str">
            <v>Ca</v>
          </cell>
          <cell r="H782">
            <v>0.4</v>
          </cell>
          <cell r="I782">
            <v>39789</v>
          </cell>
          <cell r="J782">
            <v>15915.6</v>
          </cell>
          <cell r="M782">
            <v>15915.6</v>
          </cell>
        </row>
        <row r="783">
          <cell r="B783">
            <v>106</v>
          </cell>
          <cell r="C783">
            <v>1242</v>
          </cell>
          <cell r="D783" t="str">
            <v>LA.3130vd</v>
          </cell>
          <cell r="F783" t="str">
            <v>CÈu dÇm vµo vÞ trÝ di chuyÓn</v>
          </cell>
          <cell r="G783" t="str">
            <v>DÇm</v>
          </cell>
          <cell r="I783" t="str">
            <v/>
          </cell>
          <cell r="K783">
            <v>0</v>
          </cell>
          <cell r="L783">
            <v>15957.76</v>
          </cell>
          <cell r="M783">
            <v>107045.25</v>
          </cell>
        </row>
        <row r="784">
          <cell r="B784" t="str">
            <v/>
          </cell>
          <cell r="C784" t="str">
            <v/>
          </cell>
          <cell r="F784" t="str">
            <v>b. Nh©n c«ng</v>
          </cell>
          <cell r="J784">
            <v>15957.76</v>
          </cell>
        </row>
        <row r="785">
          <cell r="B785" t="str">
            <v/>
          </cell>
          <cell r="C785" t="str">
            <v/>
          </cell>
          <cell r="E785" t="str">
            <v>n4</v>
          </cell>
          <cell r="F785" t="str">
            <v>Nh©n c«ng bËc 4,0/7</v>
          </cell>
          <cell r="G785" t="str">
            <v xml:space="preserve">C«ng </v>
          </cell>
          <cell r="H785">
            <v>1.04</v>
          </cell>
          <cell r="I785">
            <v>15344</v>
          </cell>
          <cell r="J785">
            <v>15957.76</v>
          </cell>
          <cell r="L785">
            <v>15957.76</v>
          </cell>
        </row>
        <row r="786">
          <cell r="B786" t="str">
            <v/>
          </cell>
          <cell r="C786" t="str">
            <v/>
          </cell>
          <cell r="F786" t="str">
            <v>c. M¸y thi c«ng</v>
          </cell>
          <cell r="J786">
            <v>107045.25</v>
          </cell>
        </row>
        <row r="787">
          <cell r="B787" t="str">
            <v/>
          </cell>
          <cell r="C787" t="str">
            <v/>
          </cell>
          <cell r="E787" t="str">
            <v>c16t</v>
          </cell>
          <cell r="F787" t="str">
            <v>CÈu 16T</v>
          </cell>
          <cell r="G787" t="str">
            <v>Ca</v>
          </cell>
          <cell r="H787">
            <v>0.13</v>
          </cell>
          <cell r="I787">
            <v>823425</v>
          </cell>
          <cell r="J787">
            <v>107045.25</v>
          </cell>
          <cell r="M787">
            <v>107045.25</v>
          </cell>
        </row>
        <row r="788">
          <cell r="B788">
            <v>107</v>
          </cell>
          <cell r="C788">
            <v>1242</v>
          </cell>
          <cell r="D788" t="str">
            <v>HG7410</v>
          </cell>
          <cell r="F788" t="str">
            <v>DÇm BTCT M300 (dÇm T)</v>
          </cell>
          <cell r="G788" t="str">
            <v>m3</v>
          </cell>
          <cell r="I788" t="str">
            <v/>
          </cell>
          <cell r="K788">
            <v>527564.85933538002</v>
          </cell>
          <cell r="L788">
            <v>64444.800000000003</v>
          </cell>
          <cell r="M788">
            <v>30637.253499999999</v>
          </cell>
        </row>
        <row r="789">
          <cell r="B789" t="str">
            <v/>
          </cell>
          <cell r="C789" t="str">
            <v/>
          </cell>
          <cell r="F789" t="str">
            <v>a. VËt liÖu</v>
          </cell>
          <cell r="J789">
            <v>527564.85933538002</v>
          </cell>
        </row>
        <row r="790">
          <cell r="B790" t="str">
            <v/>
          </cell>
          <cell r="C790" t="str">
            <v>m3</v>
          </cell>
          <cell r="E790" t="str">
            <v>vu</v>
          </cell>
          <cell r="F790" t="str">
            <v>V÷a BT M300 ®¸ 1x2 ®é sôt 2-4</v>
          </cell>
          <cell r="G790" t="str">
            <v>m3</v>
          </cell>
          <cell r="H790">
            <v>1.0149999999999999</v>
          </cell>
          <cell r="I790">
            <v>517182.42220952385</v>
          </cell>
          <cell r="J790">
            <v>524940.1585426667</v>
          </cell>
          <cell r="K790">
            <v>524940.1585426667</v>
          </cell>
        </row>
        <row r="791">
          <cell r="B791" t="str">
            <v/>
          </cell>
          <cell r="C791" t="str">
            <v/>
          </cell>
          <cell r="E791" t="str">
            <v>#</v>
          </cell>
          <cell r="F791" t="str">
            <v>VËt liÖu kh¸c</v>
          </cell>
          <cell r="G791" t="str">
            <v>%</v>
          </cell>
          <cell r="H791">
            <v>0.5</v>
          </cell>
          <cell r="I791">
            <v>524940.1585426667</v>
          </cell>
          <cell r="J791">
            <v>2624.7007927133336</v>
          </cell>
          <cell r="K791">
            <v>2624.7007927133336</v>
          </cell>
        </row>
        <row r="792">
          <cell r="B792" t="str">
            <v/>
          </cell>
          <cell r="C792" t="str">
            <v/>
          </cell>
          <cell r="F792" t="str">
            <v>b. Nh©n c«ng</v>
          </cell>
          <cell r="J792">
            <v>64444.800000000003</v>
          </cell>
        </row>
        <row r="793">
          <cell r="B793" t="str">
            <v/>
          </cell>
          <cell r="C793" t="str">
            <v/>
          </cell>
          <cell r="E793" t="str">
            <v>n4</v>
          </cell>
          <cell r="F793" t="str">
            <v>Nh©n c«ng bËc 4,0/7</v>
          </cell>
          <cell r="G793" t="str">
            <v xml:space="preserve">C«ng </v>
          </cell>
          <cell r="H793">
            <v>4.2</v>
          </cell>
          <cell r="I793">
            <v>15344</v>
          </cell>
          <cell r="J793">
            <v>64444.800000000003</v>
          </cell>
          <cell r="L793">
            <v>64444.800000000003</v>
          </cell>
        </row>
        <row r="794">
          <cell r="B794" t="str">
            <v/>
          </cell>
          <cell r="C794" t="str">
            <v/>
          </cell>
          <cell r="F794" t="str">
            <v>c. M¸y thi c«ng</v>
          </cell>
          <cell r="J794">
            <v>30637.253499999999</v>
          </cell>
        </row>
        <row r="795">
          <cell r="B795" t="str">
            <v/>
          </cell>
          <cell r="C795" t="str">
            <v/>
          </cell>
          <cell r="E795" t="str">
            <v>250l</v>
          </cell>
          <cell r="F795" t="str">
            <v>M¸y trén 250l</v>
          </cell>
          <cell r="G795" t="str">
            <v>Ca</v>
          </cell>
          <cell r="H795">
            <v>9.5000000000000001E-2</v>
          </cell>
          <cell r="I795">
            <v>96272</v>
          </cell>
          <cell r="J795">
            <v>9145.84</v>
          </cell>
          <cell r="M795">
            <v>9145.84</v>
          </cell>
        </row>
        <row r="796">
          <cell r="B796" t="str">
            <v/>
          </cell>
          <cell r="C796" t="str">
            <v/>
          </cell>
          <cell r="E796" t="str">
            <v>dd</v>
          </cell>
          <cell r="F796" t="str">
            <v>M¸y ®Çm dïi 1,5KW</v>
          </cell>
          <cell r="G796" t="str">
            <v>Ca</v>
          </cell>
          <cell r="H796">
            <v>0.25</v>
          </cell>
          <cell r="I796">
            <v>37456</v>
          </cell>
          <cell r="J796">
            <v>9364</v>
          </cell>
          <cell r="M796">
            <v>9364</v>
          </cell>
        </row>
        <row r="797">
          <cell r="B797" t="str">
            <v/>
          </cell>
          <cell r="C797" t="str">
            <v/>
          </cell>
          <cell r="E797" t="str">
            <v>db1</v>
          </cell>
          <cell r="F797" t="str">
            <v>M¸y ®Çm bµn 1KW</v>
          </cell>
          <cell r="G797" t="str">
            <v>Ca</v>
          </cell>
          <cell r="H797">
            <v>0.25</v>
          </cell>
          <cell r="I797">
            <v>32525</v>
          </cell>
          <cell r="J797">
            <v>8131.25</v>
          </cell>
          <cell r="M797">
            <v>8131.25</v>
          </cell>
        </row>
        <row r="798">
          <cell r="B798" t="str">
            <v/>
          </cell>
          <cell r="C798" t="str">
            <v/>
          </cell>
          <cell r="E798" t="str">
            <v>m#</v>
          </cell>
          <cell r="F798" t="str">
            <v>M¸y kh¸c</v>
          </cell>
          <cell r="G798" t="str">
            <v>%</v>
          </cell>
          <cell r="H798">
            <v>15</v>
          </cell>
          <cell r="I798">
            <v>26641.09</v>
          </cell>
          <cell r="J798">
            <v>3996.1634999999997</v>
          </cell>
          <cell r="M798">
            <v>3996.1634999999997</v>
          </cell>
        </row>
        <row r="799">
          <cell r="B799">
            <v>108</v>
          </cell>
          <cell r="C799">
            <v>1242</v>
          </cell>
          <cell r="D799" t="str">
            <v>KQ5320</v>
          </cell>
          <cell r="F799" t="str">
            <v>V¸n khu«n thÐp ®óc dÇm T</v>
          </cell>
          <cell r="G799" t="str">
            <v>100m2</v>
          </cell>
          <cell r="I799" t="str">
            <v/>
          </cell>
          <cell r="K799">
            <v>3363784.3623885713</v>
          </cell>
          <cell r="L799">
            <v>2875380</v>
          </cell>
          <cell r="M799">
            <v>1135055.7224999999</v>
          </cell>
        </row>
        <row r="800">
          <cell r="B800" t="str">
            <v/>
          </cell>
          <cell r="C800" t="str">
            <v/>
          </cell>
          <cell r="F800" t="str">
            <v>a. VËt liÖu</v>
          </cell>
          <cell r="J800">
            <v>3363784.3623885713</v>
          </cell>
        </row>
        <row r="801">
          <cell r="B801" t="str">
            <v/>
          </cell>
          <cell r="C801" t="str">
            <v/>
          </cell>
          <cell r="E801" t="str">
            <v>t</v>
          </cell>
          <cell r="F801" t="str">
            <v>ThÐp b¶n</v>
          </cell>
          <cell r="G801" t="str">
            <v>kg</v>
          </cell>
          <cell r="H801">
            <v>360</v>
          </cell>
          <cell r="I801">
            <v>4612.3043809523806</v>
          </cell>
          <cell r="J801">
            <v>1660429.577142857</v>
          </cell>
          <cell r="K801">
            <v>1660429.577142857</v>
          </cell>
        </row>
        <row r="802">
          <cell r="B802" t="str">
            <v/>
          </cell>
          <cell r="C802" t="str">
            <v/>
          </cell>
          <cell r="E802" t="str">
            <v>th</v>
          </cell>
          <cell r="F802" t="str">
            <v>ThÐp h×nh</v>
          </cell>
          <cell r="G802" t="str">
            <v>kg</v>
          </cell>
          <cell r="H802">
            <v>156</v>
          </cell>
          <cell r="I802">
            <v>4612.3043809523806</v>
          </cell>
          <cell r="J802">
            <v>719519.48342857137</v>
          </cell>
          <cell r="K802">
            <v>719519.48342857137</v>
          </cell>
        </row>
        <row r="803">
          <cell r="B803" t="str">
            <v/>
          </cell>
          <cell r="C803" t="str">
            <v/>
          </cell>
          <cell r="E803" t="str">
            <v>q</v>
          </cell>
          <cell r="F803" t="str">
            <v>Que hµn</v>
          </cell>
          <cell r="G803" t="str">
            <v>kg</v>
          </cell>
          <cell r="H803">
            <v>16.5</v>
          </cell>
          <cell r="I803">
            <v>11000</v>
          </cell>
          <cell r="J803">
            <v>181500</v>
          </cell>
          <cell r="K803">
            <v>181500</v>
          </cell>
        </row>
        <row r="804">
          <cell r="B804" t="str">
            <v/>
          </cell>
          <cell r="C804" t="str">
            <v/>
          </cell>
          <cell r="E804" t="str">
            <v>«</v>
          </cell>
          <cell r="F804" t="str">
            <v>«xy</v>
          </cell>
          <cell r="G804" t="str">
            <v>chai</v>
          </cell>
          <cell r="H804">
            <v>1.8</v>
          </cell>
          <cell r="I804">
            <v>55650</v>
          </cell>
          <cell r="J804">
            <v>100170</v>
          </cell>
          <cell r="K804">
            <v>100170</v>
          </cell>
        </row>
        <row r="805">
          <cell r="B805" t="str">
            <v/>
          </cell>
          <cell r="C805" t="str">
            <v/>
          </cell>
          <cell r="E805" t="str">
            <v>®</v>
          </cell>
          <cell r="F805" t="str">
            <v>§Êt ®Ìn</v>
          </cell>
          <cell r="G805" t="str">
            <v>kg</v>
          </cell>
          <cell r="H805">
            <v>7.7</v>
          </cell>
          <cell r="I805">
            <v>9030</v>
          </cell>
          <cell r="J805">
            <v>69531</v>
          </cell>
          <cell r="K805">
            <v>69531</v>
          </cell>
        </row>
        <row r="806">
          <cell r="B806" t="str">
            <v/>
          </cell>
          <cell r="C806" t="str">
            <v/>
          </cell>
          <cell r="E806" t="str">
            <v>td</v>
          </cell>
          <cell r="F806" t="str">
            <v>T¨ng ®¬</v>
          </cell>
          <cell r="G806" t="str">
            <v>C¸i</v>
          </cell>
          <cell r="H806">
            <v>3.2</v>
          </cell>
          <cell r="I806">
            <v>10500</v>
          </cell>
          <cell r="J806">
            <v>33600</v>
          </cell>
          <cell r="K806">
            <v>33600</v>
          </cell>
        </row>
        <row r="807">
          <cell r="B807" t="str">
            <v/>
          </cell>
          <cell r="C807" t="str">
            <v/>
          </cell>
          <cell r="E807" t="str">
            <v>dau</v>
          </cell>
          <cell r="F807" t="str">
            <v>DÇu b«i tr¬n</v>
          </cell>
          <cell r="G807" t="str">
            <v>kg</v>
          </cell>
          <cell r="H807">
            <v>52</v>
          </cell>
          <cell r="I807">
            <v>2625</v>
          </cell>
          <cell r="J807">
            <v>136500</v>
          </cell>
          <cell r="K807">
            <v>136500</v>
          </cell>
        </row>
        <row r="808">
          <cell r="B808" t="str">
            <v/>
          </cell>
          <cell r="C808" t="str">
            <v/>
          </cell>
          <cell r="E808" t="str">
            <v>m28</v>
          </cell>
          <cell r="F808" t="str">
            <v>Bul«ng M28x105</v>
          </cell>
          <cell r="G808" t="str">
            <v>C¸i</v>
          </cell>
          <cell r="H808">
            <v>62</v>
          </cell>
          <cell r="I808">
            <v>5880</v>
          </cell>
          <cell r="J808">
            <v>364560</v>
          </cell>
          <cell r="K808">
            <v>364560</v>
          </cell>
        </row>
        <row r="809">
          <cell r="B809" t="str">
            <v/>
          </cell>
          <cell r="C809" t="str">
            <v/>
          </cell>
          <cell r="E809" t="str">
            <v>#</v>
          </cell>
          <cell r="F809" t="str">
            <v>VËt liÖu kh¸c</v>
          </cell>
          <cell r="G809" t="str">
            <v>%</v>
          </cell>
          <cell r="H809">
            <v>3</v>
          </cell>
          <cell r="I809">
            <v>3265810.0605714284</v>
          </cell>
          <cell r="J809">
            <v>97974.301817142856</v>
          </cell>
          <cell r="K809">
            <v>97974.301817142856</v>
          </cell>
        </row>
        <row r="810">
          <cell r="B810" t="str">
            <v/>
          </cell>
          <cell r="C810" t="str">
            <v/>
          </cell>
          <cell r="F810" t="str">
            <v>b. Nh©n c«ng</v>
          </cell>
          <cell r="J810">
            <v>2875380</v>
          </cell>
        </row>
        <row r="811">
          <cell r="B811" t="str">
            <v/>
          </cell>
          <cell r="C811" t="str">
            <v/>
          </cell>
          <cell r="E811">
            <v>4.5</v>
          </cell>
          <cell r="F811" t="str">
            <v>Nh©n c«ng bËc 4,5/7</v>
          </cell>
          <cell r="G811" t="str">
            <v xml:space="preserve">C«ng </v>
          </cell>
          <cell r="H811">
            <v>170</v>
          </cell>
          <cell r="I811">
            <v>16914</v>
          </cell>
          <cell r="J811">
            <v>2875380</v>
          </cell>
          <cell r="L811">
            <v>2875380</v>
          </cell>
        </row>
        <row r="812">
          <cell r="B812" t="str">
            <v/>
          </cell>
          <cell r="C812" t="str">
            <v/>
          </cell>
          <cell r="F812" t="str">
            <v>c. M¸y thi c«ng</v>
          </cell>
          <cell r="J812">
            <v>1135055.7224999999</v>
          </cell>
        </row>
        <row r="813">
          <cell r="B813" t="str">
            <v/>
          </cell>
          <cell r="C813" t="str">
            <v/>
          </cell>
          <cell r="E813" t="str">
            <v>h23</v>
          </cell>
          <cell r="F813" t="str">
            <v>M¸y hµn 23KW</v>
          </cell>
          <cell r="G813" t="str">
            <v>Ca</v>
          </cell>
          <cell r="H813">
            <v>4.5</v>
          </cell>
          <cell r="I813">
            <v>77338</v>
          </cell>
          <cell r="J813">
            <v>348021</v>
          </cell>
          <cell r="M813">
            <v>348021</v>
          </cell>
        </row>
        <row r="814">
          <cell r="B814" t="str">
            <v/>
          </cell>
          <cell r="C814" t="str">
            <v/>
          </cell>
          <cell r="E814" t="str">
            <v>cth</v>
          </cell>
          <cell r="F814" t="str">
            <v>M¸y c¾t thÐp</v>
          </cell>
          <cell r="G814" t="str">
            <v>Ca</v>
          </cell>
          <cell r="H814">
            <v>0.25</v>
          </cell>
          <cell r="I814">
            <v>164322</v>
          </cell>
          <cell r="J814">
            <v>41080.5</v>
          </cell>
          <cell r="M814">
            <v>41080.5</v>
          </cell>
        </row>
        <row r="815">
          <cell r="B815" t="str">
            <v/>
          </cell>
          <cell r="C815" t="str">
            <v/>
          </cell>
          <cell r="E815" t="str">
            <v>toi5</v>
          </cell>
          <cell r="F815" t="str">
            <v>Têi ®iÖn 5T</v>
          </cell>
          <cell r="G815" t="str">
            <v>Ca</v>
          </cell>
          <cell r="H815">
            <v>1</v>
          </cell>
          <cell r="I815">
            <v>70440</v>
          </cell>
          <cell r="J815">
            <v>70440</v>
          </cell>
          <cell r="M815">
            <v>70440</v>
          </cell>
        </row>
        <row r="816">
          <cell r="B816" t="str">
            <v/>
          </cell>
          <cell r="C816" t="str">
            <v/>
          </cell>
          <cell r="E816" t="str">
            <v>c16t</v>
          </cell>
          <cell r="F816" t="str">
            <v>CÈu 16T</v>
          </cell>
          <cell r="G816" t="str">
            <v>Ca</v>
          </cell>
          <cell r="H816">
            <v>0.8</v>
          </cell>
          <cell r="I816">
            <v>823425</v>
          </cell>
          <cell r="J816">
            <v>658740</v>
          </cell>
          <cell r="M816">
            <v>658740</v>
          </cell>
        </row>
        <row r="817">
          <cell r="B817" t="str">
            <v/>
          </cell>
          <cell r="C817" t="str">
            <v/>
          </cell>
          <cell r="E817" t="str">
            <v>m#</v>
          </cell>
          <cell r="F817" t="str">
            <v>M¸y kh¸c</v>
          </cell>
          <cell r="G817" t="str">
            <v>%</v>
          </cell>
          <cell r="H817">
            <v>1.5</v>
          </cell>
          <cell r="I817">
            <v>1118281.5</v>
          </cell>
          <cell r="J817">
            <v>16774.2225</v>
          </cell>
          <cell r="M817">
            <v>16774.2225</v>
          </cell>
        </row>
        <row r="818">
          <cell r="B818">
            <v>109</v>
          </cell>
          <cell r="C818">
            <v>1242</v>
          </cell>
          <cell r="D818" t="str">
            <v>HG7430</v>
          </cell>
          <cell r="F818" t="str">
            <v>DÇm BTCT M300 (dÇm b¶n)</v>
          </cell>
          <cell r="G818" t="str">
            <v>m3</v>
          </cell>
          <cell r="I818" t="str">
            <v/>
          </cell>
          <cell r="K818">
            <v>527564.85933538002</v>
          </cell>
          <cell r="L818">
            <v>78254.399999999994</v>
          </cell>
          <cell r="M818">
            <v>35819.417999999998</v>
          </cell>
        </row>
        <row r="819">
          <cell r="B819" t="str">
            <v/>
          </cell>
          <cell r="C819" t="str">
            <v/>
          </cell>
          <cell r="F819" t="str">
            <v>a. VËt liÖu</v>
          </cell>
          <cell r="J819">
            <v>527564.85933538002</v>
          </cell>
        </row>
        <row r="820">
          <cell r="B820" t="str">
            <v/>
          </cell>
          <cell r="C820" t="str">
            <v>m3</v>
          </cell>
          <cell r="E820" t="str">
            <v>vu</v>
          </cell>
          <cell r="F820" t="str">
            <v>V÷a BT M300 ®¸ 1x2 ®é sôt 2-4</v>
          </cell>
          <cell r="G820" t="str">
            <v>m3</v>
          </cell>
          <cell r="H820">
            <v>1.0149999999999999</v>
          </cell>
          <cell r="I820">
            <v>517182.42220952385</v>
          </cell>
          <cell r="J820">
            <v>524940.1585426667</v>
          </cell>
          <cell r="K820">
            <v>524940.1585426667</v>
          </cell>
        </row>
        <row r="821">
          <cell r="B821" t="str">
            <v/>
          </cell>
          <cell r="C821" t="str">
            <v/>
          </cell>
          <cell r="E821" t="str">
            <v>#</v>
          </cell>
          <cell r="F821" t="str">
            <v>VËt liÖu kh¸c</v>
          </cell>
          <cell r="G821" t="str">
            <v>%</v>
          </cell>
          <cell r="H821">
            <v>0.5</v>
          </cell>
          <cell r="I821">
            <v>524940.1585426667</v>
          </cell>
          <cell r="J821">
            <v>2624.7007927133336</v>
          </cell>
          <cell r="K821">
            <v>2624.7007927133336</v>
          </cell>
        </row>
        <row r="822">
          <cell r="B822" t="str">
            <v/>
          </cell>
          <cell r="C822" t="str">
            <v/>
          </cell>
          <cell r="F822" t="str">
            <v>b. Nh©n c«ng</v>
          </cell>
          <cell r="J822">
            <v>78254.399999999994</v>
          </cell>
        </row>
        <row r="823">
          <cell r="B823" t="str">
            <v/>
          </cell>
          <cell r="C823" t="str">
            <v/>
          </cell>
          <cell r="E823" t="str">
            <v>n4</v>
          </cell>
          <cell r="F823" t="str">
            <v>Nh©n c«ng bËc 4,0/7</v>
          </cell>
          <cell r="G823" t="str">
            <v xml:space="preserve">C«ng </v>
          </cell>
          <cell r="H823">
            <v>5.0999999999999996</v>
          </cell>
          <cell r="I823">
            <v>15344</v>
          </cell>
          <cell r="J823">
            <v>78254.399999999994</v>
          </cell>
          <cell r="L823">
            <v>78254.399999999994</v>
          </cell>
        </row>
        <row r="824">
          <cell r="B824" t="str">
            <v/>
          </cell>
          <cell r="C824" t="str">
            <v/>
          </cell>
          <cell r="F824" t="str">
            <v>c. M¸y thi c«ng</v>
          </cell>
          <cell r="J824">
            <v>35819.417999999998</v>
          </cell>
        </row>
        <row r="825">
          <cell r="B825" t="str">
            <v/>
          </cell>
          <cell r="C825" t="str">
            <v/>
          </cell>
          <cell r="E825" t="str">
            <v>250l</v>
          </cell>
          <cell r="F825" t="str">
            <v>M¸y trén 250l</v>
          </cell>
          <cell r="G825" t="str">
            <v>Ca</v>
          </cell>
          <cell r="H825">
            <v>0.12</v>
          </cell>
          <cell r="I825">
            <v>96272</v>
          </cell>
          <cell r="J825">
            <v>11552.64</v>
          </cell>
          <cell r="M825">
            <v>11552.64</v>
          </cell>
        </row>
        <row r="826">
          <cell r="B826" t="str">
            <v/>
          </cell>
          <cell r="C826" t="str">
            <v/>
          </cell>
          <cell r="E826" t="str">
            <v>dd</v>
          </cell>
          <cell r="F826" t="str">
            <v>M¸y ®Çm dïi 1,5KW</v>
          </cell>
          <cell r="G826" t="str">
            <v>Ca</v>
          </cell>
          <cell r="H826">
            <v>0.28000000000000003</v>
          </cell>
          <cell r="I826">
            <v>37456</v>
          </cell>
          <cell r="J826">
            <v>10487.68</v>
          </cell>
          <cell r="M826">
            <v>10487.68</v>
          </cell>
        </row>
        <row r="827">
          <cell r="B827" t="str">
            <v/>
          </cell>
          <cell r="C827" t="str">
            <v/>
          </cell>
          <cell r="E827" t="str">
            <v>db1</v>
          </cell>
          <cell r="F827" t="str">
            <v>M¸y ®Çm bµn 1KW</v>
          </cell>
          <cell r="G827" t="str">
            <v>Ca</v>
          </cell>
          <cell r="H827">
            <v>0.28000000000000003</v>
          </cell>
          <cell r="I827">
            <v>32525</v>
          </cell>
          <cell r="J827">
            <v>9107</v>
          </cell>
          <cell r="M827">
            <v>9107</v>
          </cell>
        </row>
        <row r="828">
          <cell r="B828" t="str">
            <v/>
          </cell>
          <cell r="C828" t="str">
            <v/>
          </cell>
          <cell r="E828" t="str">
            <v>m#</v>
          </cell>
          <cell r="F828" t="str">
            <v>M¸y kh¸c</v>
          </cell>
          <cell r="G828" t="str">
            <v>%</v>
          </cell>
          <cell r="H828">
            <v>15</v>
          </cell>
          <cell r="I828">
            <v>31147.32</v>
          </cell>
          <cell r="J828">
            <v>4672.098</v>
          </cell>
          <cell r="M828">
            <v>4672.098</v>
          </cell>
        </row>
        <row r="829">
          <cell r="B829">
            <v>110</v>
          </cell>
          <cell r="C829">
            <v>1242</v>
          </cell>
          <cell r="D829" t="str">
            <v>KQ5310</v>
          </cell>
          <cell r="F829" t="str">
            <v>V¸n khu«n thÐp ®óc dÇm b¶n</v>
          </cell>
          <cell r="G829" t="str">
            <v>100m2</v>
          </cell>
          <cell r="I829" t="str">
            <v/>
          </cell>
          <cell r="K829">
            <v>2818272.4452</v>
          </cell>
          <cell r="L829">
            <v>2300304</v>
          </cell>
          <cell r="M829">
            <v>272824.75200000004</v>
          </cell>
        </row>
        <row r="830">
          <cell r="B830" t="str">
            <v/>
          </cell>
          <cell r="C830" t="str">
            <v/>
          </cell>
          <cell r="F830" t="str">
            <v>a. VËt liÖu</v>
          </cell>
          <cell r="J830">
            <v>2818272.4452</v>
          </cell>
        </row>
        <row r="831">
          <cell r="B831" t="str">
            <v/>
          </cell>
          <cell r="C831" t="str">
            <v/>
          </cell>
          <cell r="E831" t="str">
            <v>t</v>
          </cell>
          <cell r="F831" t="str">
            <v>ThÐp b¶n</v>
          </cell>
          <cell r="G831" t="str">
            <v>kg</v>
          </cell>
          <cell r="H831">
            <v>300</v>
          </cell>
          <cell r="I831">
            <v>4612.3043809523806</v>
          </cell>
          <cell r="J831">
            <v>1383691.3142857142</v>
          </cell>
          <cell r="K831">
            <v>1383691.3142857142</v>
          </cell>
        </row>
        <row r="832">
          <cell r="B832" t="str">
            <v/>
          </cell>
          <cell r="C832" t="str">
            <v/>
          </cell>
          <cell r="E832" t="str">
            <v>th</v>
          </cell>
          <cell r="F832" t="str">
            <v>ThÐp h×nh</v>
          </cell>
          <cell r="G832" t="str">
            <v>kg</v>
          </cell>
          <cell r="H832">
            <v>120</v>
          </cell>
          <cell r="I832">
            <v>4612.3043809523806</v>
          </cell>
          <cell r="J832">
            <v>553476.52571428567</v>
          </cell>
          <cell r="K832">
            <v>553476.52571428567</v>
          </cell>
        </row>
        <row r="833">
          <cell r="B833" t="str">
            <v/>
          </cell>
          <cell r="C833" t="str">
            <v/>
          </cell>
          <cell r="E833" t="str">
            <v>q</v>
          </cell>
          <cell r="F833" t="str">
            <v>Que hµn</v>
          </cell>
          <cell r="G833" t="str">
            <v>kg</v>
          </cell>
          <cell r="H833">
            <v>13</v>
          </cell>
          <cell r="I833">
            <v>11000</v>
          </cell>
          <cell r="J833">
            <v>143000</v>
          </cell>
          <cell r="K833">
            <v>143000</v>
          </cell>
        </row>
        <row r="834">
          <cell r="B834" t="str">
            <v/>
          </cell>
          <cell r="C834" t="str">
            <v/>
          </cell>
          <cell r="E834" t="str">
            <v>«</v>
          </cell>
          <cell r="F834" t="str">
            <v>«xy</v>
          </cell>
          <cell r="G834" t="str">
            <v>chai</v>
          </cell>
          <cell r="H834">
            <v>2.2999999999999998</v>
          </cell>
          <cell r="I834">
            <v>55650</v>
          </cell>
          <cell r="J834">
            <v>127994.99999999999</v>
          </cell>
          <cell r="K834">
            <v>127994.99999999999</v>
          </cell>
        </row>
        <row r="835">
          <cell r="B835" t="str">
            <v/>
          </cell>
          <cell r="C835" t="str">
            <v/>
          </cell>
          <cell r="E835" t="str">
            <v>®</v>
          </cell>
          <cell r="F835" t="str">
            <v>§Êt ®Ìn</v>
          </cell>
          <cell r="G835" t="str">
            <v>kg</v>
          </cell>
          <cell r="H835">
            <v>9.8000000000000007</v>
          </cell>
          <cell r="I835">
            <v>9030</v>
          </cell>
          <cell r="J835">
            <v>88494</v>
          </cell>
          <cell r="K835">
            <v>88494</v>
          </cell>
        </row>
        <row r="836">
          <cell r="B836" t="str">
            <v/>
          </cell>
          <cell r="C836" t="str">
            <v/>
          </cell>
          <cell r="E836" t="str">
            <v>dau</v>
          </cell>
          <cell r="F836" t="str">
            <v>DÇu b«i tr¬n</v>
          </cell>
          <cell r="G836" t="str">
            <v>kg</v>
          </cell>
          <cell r="H836">
            <v>42</v>
          </cell>
          <cell r="I836">
            <v>2625</v>
          </cell>
          <cell r="J836">
            <v>110250</v>
          </cell>
          <cell r="K836">
            <v>110250</v>
          </cell>
        </row>
        <row r="837">
          <cell r="B837" t="str">
            <v/>
          </cell>
          <cell r="C837" t="str">
            <v/>
          </cell>
          <cell r="E837" t="str">
            <v>m28</v>
          </cell>
          <cell r="F837" t="str">
            <v>Bul«ng M28x105</v>
          </cell>
          <cell r="G837" t="str">
            <v>C¸i</v>
          </cell>
          <cell r="H837">
            <v>56</v>
          </cell>
          <cell r="I837">
            <v>5880</v>
          </cell>
          <cell r="J837">
            <v>329280</v>
          </cell>
          <cell r="K837">
            <v>329280</v>
          </cell>
        </row>
        <row r="838">
          <cell r="B838" t="str">
            <v/>
          </cell>
          <cell r="C838" t="str">
            <v/>
          </cell>
          <cell r="E838" t="str">
            <v>#</v>
          </cell>
          <cell r="F838" t="str">
            <v>VËt liÖu kh¸c</v>
          </cell>
          <cell r="G838" t="str">
            <v>%</v>
          </cell>
          <cell r="H838">
            <v>3</v>
          </cell>
          <cell r="I838">
            <v>2736186.84</v>
          </cell>
          <cell r="J838">
            <v>82085.605199999991</v>
          </cell>
          <cell r="K838">
            <v>82085.605199999991</v>
          </cell>
        </row>
        <row r="839">
          <cell r="B839" t="str">
            <v/>
          </cell>
          <cell r="C839" t="str">
            <v/>
          </cell>
          <cell r="F839" t="str">
            <v>b. Nh©n c«ng</v>
          </cell>
          <cell r="J839">
            <v>2300304</v>
          </cell>
        </row>
        <row r="840">
          <cell r="B840" t="str">
            <v/>
          </cell>
          <cell r="C840" t="str">
            <v/>
          </cell>
          <cell r="E840">
            <v>4.5</v>
          </cell>
          <cell r="F840" t="str">
            <v>Nh©n c«ng bËc 4,5/7</v>
          </cell>
          <cell r="G840" t="str">
            <v xml:space="preserve">C«ng </v>
          </cell>
          <cell r="H840">
            <v>136</v>
          </cell>
          <cell r="I840">
            <v>16914</v>
          </cell>
          <cell r="J840">
            <v>2300304</v>
          </cell>
          <cell r="L840">
            <v>2300304</v>
          </cell>
        </row>
        <row r="841">
          <cell r="B841" t="str">
            <v/>
          </cell>
          <cell r="C841" t="str">
            <v/>
          </cell>
          <cell r="F841" t="str">
            <v>c. M¸y thi c«ng</v>
          </cell>
          <cell r="J841">
            <v>272824.75200000004</v>
          </cell>
        </row>
        <row r="842">
          <cell r="B842" t="str">
            <v/>
          </cell>
          <cell r="C842" t="str">
            <v/>
          </cell>
          <cell r="E842" t="str">
            <v>h23</v>
          </cell>
          <cell r="F842" t="str">
            <v>M¸y hµn 23KW</v>
          </cell>
          <cell r="G842" t="str">
            <v>Ca</v>
          </cell>
          <cell r="H842">
            <v>3</v>
          </cell>
          <cell r="I842">
            <v>77338</v>
          </cell>
          <cell r="J842">
            <v>232014</v>
          </cell>
          <cell r="M842">
            <v>232014</v>
          </cell>
        </row>
        <row r="843">
          <cell r="B843" t="str">
            <v/>
          </cell>
          <cell r="C843" t="str">
            <v/>
          </cell>
          <cell r="E843" t="str">
            <v>cth</v>
          </cell>
          <cell r="F843" t="str">
            <v>M¸y c¾t thÐp</v>
          </cell>
          <cell r="G843" t="str">
            <v>Ca</v>
          </cell>
          <cell r="H843">
            <v>0.2</v>
          </cell>
          <cell r="I843">
            <v>164322</v>
          </cell>
          <cell r="J843">
            <v>32864.400000000001</v>
          </cell>
          <cell r="M843">
            <v>32864.400000000001</v>
          </cell>
        </row>
        <row r="844">
          <cell r="B844" t="str">
            <v/>
          </cell>
          <cell r="C844" t="str">
            <v/>
          </cell>
          <cell r="E844" t="str">
            <v>m#</v>
          </cell>
          <cell r="F844" t="str">
            <v>M¸y kh¸c</v>
          </cell>
          <cell r="G844" t="str">
            <v>%</v>
          </cell>
          <cell r="H844">
            <v>3</v>
          </cell>
          <cell r="I844">
            <v>264878.40000000002</v>
          </cell>
          <cell r="J844">
            <v>7946.3520000000008</v>
          </cell>
          <cell r="M844">
            <v>7946.3520000000008</v>
          </cell>
        </row>
        <row r="845">
          <cell r="B845">
            <v>111</v>
          </cell>
          <cell r="C845">
            <v>1242</v>
          </cell>
          <cell r="D845" t="str">
            <v>IB5321</v>
          </cell>
          <cell r="F845" t="str">
            <v>G/c«ng CT dÇm d=6mm</v>
          </cell>
          <cell r="G845" t="str">
            <v>TÊn</v>
          </cell>
          <cell r="I845" t="str">
            <v/>
          </cell>
          <cell r="K845">
            <v>4881241.1885714279</v>
          </cell>
          <cell r="L845">
            <v>121524.48</v>
          </cell>
          <cell r="M845">
            <v>103094.74</v>
          </cell>
        </row>
        <row r="846">
          <cell r="B846" t="str">
            <v/>
          </cell>
          <cell r="C846" t="str">
            <v/>
          </cell>
          <cell r="F846" t="str">
            <v>a. VËt liÖu</v>
          </cell>
          <cell r="J846">
            <v>4881241.1885714279</v>
          </cell>
        </row>
        <row r="847">
          <cell r="B847" t="str">
            <v/>
          </cell>
          <cell r="C847" t="str">
            <v/>
          </cell>
          <cell r="E847" t="str">
            <v>d6</v>
          </cell>
          <cell r="F847" t="str">
            <v>ThÐp trßn d=6mm</v>
          </cell>
          <cell r="G847" t="str">
            <v>kg</v>
          </cell>
          <cell r="H847">
            <v>1005</v>
          </cell>
          <cell r="I847">
            <v>4707.542476190476</v>
          </cell>
          <cell r="J847">
            <v>4731080.1885714279</v>
          </cell>
          <cell r="K847">
            <v>4731080.1885714279</v>
          </cell>
        </row>
        <row r="848">
          <cell r="B848" t="str">
            <v/>
          </cell>
          <cell r="C848" t="str">
            <v/>
          </cell>
          <cell r="E848" t="str">
            <v>d</v>
          </cell>
          <cell r="F848" t="str">
            <v xml:space="preserve">D©y thÐp </v>
          </cell>
          <cell r="G848" t="str">
            <v>kg</v>
          </cell>
          <cell r="H848">
            <v>14.28</v>
          </cell>
          <cell r="I848">
            <v>6600</v>
          </cell>
          <cell r="J848">
            <v>94248</v>
          </cell>
          <cell r="K848">
            <v>94248</v>
          </cell>
        </row>
        <row r="849">
          <cell r="B849" t="str">
            <v/>
          </cell>
          <cell r="C849" t="str">
            <v/>
          </cell>
          <cell r="E849" t="str">
            <v>q</v>
          </cell>
          <cell r="F849" t="str">
            <v>Que hµn</v>
          </cell>
          <cell r="G849" t="str">
            <v>kg</v>
          </cell>
          <cell r="H849">
            <v>5.0830000000000002</v>
          </cell>
          <cell r="I849">
            <v>11000</v>
          </cell>
          <cell r="J849">
            <v>55913</v>
          </cell>
          <cell r="K849">
            <v>55913</v>
          </cell>
        </row>
        <row r="850">
          <cell r="B850" t="str">
            <v/>
          </cell>
          <cell r="C850" t="str">
            <v/>
          </cell>
          <cell r="F850" t="str">
            <v>b. Nh©n c«ng</v>
          </cell>
          <cell r="J850">
            <v>121524.48</v>
          </cell>
        </row>
        <row r="851">
          <cell r="B851" t="str">
            <v/>
          </cell>
          <cell r="C851" t="str">
            <v/>
          </cell>
          <cell r="E851" t="str">
            <v>n4</v>
          </cell>
          <cell r="F851" t="str">
            <v>Nh©n c«ng bËc 4,0/7</v>
          </cell>
          <cell r="G851" t="str">
            <v xml:space="preserve">C«ng </v>
          </cell>
          <cell r="H851">
            <v>7.92</v>
          </cell>
          <cell r="I851">
            <v>15344</v>
          </cell>
          <cell r="J851">
            <v>121524.48</v>
          </cell>
          <cell r="L851">
            <v>121524.48</v>
          </cell>
        </row>
        <row r="852">
          <cell r="B852" t="str">
            <v/>
          </cell>
          <cell r="C852" t="str">
            <v/>
          </cell>
          <cell r="F852" t="str">
            <v>c. M¸y thi c«ng</v>
          </cell>
          <cell r="J852">
            <v>103094.74</v>
          </cell>
        </row>
        <row r="853">
          <cell r="B853" t="str">
            <v/>
          </cell>
          <cell r="C853" t="str">
            <v/>
          </cell>
          <cell r="E853" t="str">
            <v>h23</v>
          </cell>
          <cell r="F853" t="str">
            <v>M¸y hµn 23KW</v>
          </cell>
          <cell r="G853" t="str">
            <v>Ca</v>
          </cell>
          <cell r="H853">
            <v>1.2250000000000001</v>
          </cell>
          <cell r="I853">
            <v>77338</v>
          </cell>
          <cell r="J853">
            <v>94739.05</v>
          </cell>
          <cell r="M853">
            <v>94739.05</v>
          </cell>
        </row>
        <row r="854">
          <cell r="B854" t="str">
            <v/>
          </cell>
          <cell r="C854" t="str">
            <v/>
          </cell>
          <cell r="E854" t="str">
            <v>cu</v>
          </cell>
          <cell r="F854" t="str">
            <v>M¸y c¾t uèn cèt thÐp</v>
          </cell>
          <cell r="G854" t="str">
            <v>Ca</v>
          </cell>
          <cell r="H854">
            <v>0.21</v>
          </cell>
          <cell r="I854">
            <v>39789</v>
          </cell>
          <cell r="J854">
            <v>8355.69</v>
          </cell>
          <cell r="M854">
            <v>8355.69</v>
          </cell>
        </row>
        <row r="855">
          <cell r="B855">
            <v>112</v>
          </cell>
          <cell r="C855">
            <v>1242</v>
          </cell>
          <cell r="D855" t="str">
            <v>IB5321</v>
          </cell>
          <cell r="F855" t="str">
            <v>G/c«ng CT dÇm d=8mm</v>
          </cell>
          <cell r="G855" t="str">
            <v>TÊn</v>
          </cell>
          <cell r="I855" t="str">
            <v/>
          </cell>
          <cell r="K855">
            <v>4881241.1885714279</v>
          </cell>
          <cell r="L855">
            <v>121524.48</v>
          </cell>
          <cell r="M855">
            <v>103094.74</v>
          </cell>
        </row>
        <row r="856">
          <cell r="B856" t="str">
            <v/>
          </cell>
          <cell r="C856" t="str">
            <v/>
          </cell>
          <cell r="F856" t="str">
            <v>a. VËt liÖu</v>
          </cell>
          <cell r="J856">
            <v>4881241.1885714279</v>
          </cell>
        </row>
        <row r="857">
          <cell r="B857" t="str">
            <v/>
          </cell>
          <cell r="C857" t="str">
            <v/>
          </cell>
          <cell r="E857" t="str">
            <v>d8</v>
          </cell>
          <cell r="F857" t="str">
            <v>ThÐp trßn d=8mm</v>
          </cell>
          <cell r="G857" t="str">
            <v>kg</v>
          </cell>
          <cell r="H857">
            <v>1005</v>
          </cell>
          <cell r="I857">
            <v>4707.542476190476</v>
          </cell>
          <cell r="J857">
            <v>4731080.1885714279</v>
          </cell>
          <cell r="K857">
            <v>4731080.1885714279</v>
          </cell>
        </row>
        <row r="858">
          <cell r="B858" t="str">
            <v/>
          </cell>
          <cell r="C858" t="str">
            <v/>
          </cell>
          <cell r="E858" t="str">
            <v>d</v>
          </cell>
          <cell r="F858" t="str">
            <v xml:space="preserve">D©y thÐp </v>
          </cell>
          <cell r="G858" t="str">
            <v>kg</v>
          </cell>
          <cell r="H858">
            <v>14.28</v>
          </cell>
          <cell r="I858">
            <v>6600</v>
          </cell>
          <cell r="J858">
            <v>94248</v>
          </cell>
          <cell r="K858">
            <v>94248</v>
          </cell>
        </row>
        <row r="859">
          <cell r="B859" t="str">
            <v/>
          </cell>
          <cell r="C859" t="str">
            <v/>
          </cell>
          <cell r="E859" t="str">
            <v>q</v>
          </cell>
          <cell r="F859" t="str">
            <v>Que hµn</v>
          </cell>
          <cell r="G859" t="str">
            <v>kg</v>
          </cell>
          <cell r="H859">
            <v>5.0830000000000002</v>
          </cell>
          <cell r="I859">
            <v>11000</v>
          </cell>
          <cell r="J859">
            <v>55913</v>
          </cell>
          <cell r="K859">
            <v>55913</v>
          </cell>
        </row>
        <row r="860">
          <cell r="B860" t="str">
            <v/>
          </cell>
          <cell r="C860" t="str">
            <v/>
          </cell>
          <cell r="F860" t="str">
            <v>b. Nh©n c«ng</v>
          </cell>
          <cell r="J860">
            <v>121524.48</v>
          </cell>
        </row>
        <row r="861">
          <cell r="B861" t="str">
            <v/>
          </cell>
          <cell r="C861" t="str">
            <v/>
          </cell>
          <cell r="E861" t="str">
            <v>n4</v>
          </cell>
          <cell r="F861" t="str">
            <v>Nh©n c«ng bËc 4,0/7</v>
          </cell>
          <cell r="G861" t="str">
            <v xml:space="preserve">C«ng </v>
          </cell>
          <cell r="H861">
            <v>7.92</v>
          </cell>
          <cell r="I861">
            <v>15344</v>
          </cell>
          <cell r="J861">
            <v>121524.48</v>
          </cell>
          <cell r="L861">
            <v>121524.48</v>
          </cell>
        </row>
        <row r="862">
          <cell r="B862" t="str">
            <v/>
          </cell>
          <cell r="C862" t="str">
            <v/>
          </cell>
          <cell r="F862" t="str">
            <v>c. M¸y thi c«ng</v>
          </cell>
          <cell r="J862">
            <v>103094.74</v>
          </cell>
        </row>
        <row r="863">
          <cell r="B863" t="str">
            <v/>
          </cell>
          <cell r="C863" t="str">
            <v/>
          </cell>
          <cell r="E863" t="str">
            <v>h23</v>
          </cell>
          <cell r="F863" t="str">
            <v>M¸y hµn 23KW</v>
          </cell>
          <cell r="G863" t="str">
            <v>Ca</v>
          </cell>
          <cell r="H863">
            <v>1.2250000000000001</v>
          </cell>
          <cell r="I863">
            <v>77338</v>
          </cell>
          <cell r="J863">
            <v>94739.05</v>
          </cell>
          <cell r="M863">
            <v>94739.05</v>
          </cell>
        </row>
        <row r="864">
          <cell r="B864" t="str">
            <v/>
          </cell>
          <cell r="C864" t="str">
            <v/>
          </cell>
          <cell r="E864" t="str">
            <v>cu</v>
          </cell>
          <cell r="F864" t="str">
            <v>M¸y c¾t uèn cèt thÐp</v>
          </cell>
          <cell r="G864" t="str">
            <v>Ca</v>
          </cell>
          <cell r="H864">
            <v>0.21</v>
          </cell>
          <cell r="I864">
            <v>39789</v>
          </cell>
          <cell r="J864">
            <v>8355.69</v>
          </cell>
          <cell r="M864">
            <v>8355.69</v>
          </cell>
        </row>
        <row r="865">
          <cell r="B865">
            <v>113</v>
          </cell>
          <cell r="C865">
            <v>1242</v>
          </cell>
          <cell r="D865" t="str">
            <v>IB5321</v>
          </cell>
          <cell r="F865" t="str">
            <v>G/c«ng CT dÇm d=10mm</v>
          </cell>
          <cell r="G865" t="str">
            <v>TÊn</v>
          </cell>
          <cell r="I865" t="str">
            <v/>
          </cell>
          <cell r="K865">
            <v>4594098.3314285716</v>
          </cell>
          <cell r="L865">
            <v>121524.48</v>
          </cell>
          <cell r="M865">
            <v>103094.74</v>
          </cell>
        </row>
        <row r="866">
          <cell r="B866" t="str">
            <v/>
          </cell>
          <cell r="C866" t="str">
            <v/>
          </cell>
          <cell r="F866" t="str">
            <v>a. VËt liÖu</v>
          </cell>
          <cell r="J866">
            <v>4594098.3314285716</v>
          </cell>
        </row>
        <row r="867">
          <cell r="B867" t="str">
            <v/>
          </cell>
          <cell r="C867" t="str">
            <v/>
          </cell>
          <cell r="E867" t="str">
            <v>d10</v>
          </cell>
          <cell r="F867" t="str">
            <v>ThÐp trßn d=10mm</v>
          </cell>
          <cell r="G867" t="str">
            <v>kg</v>
          </cell>
          <cell r="H867">
            <v>1005</v>
          </cell>
          <cell r="I867">
            <v>4421.8281904761907</v>
          </cell>
          <cell r="J867">
            <v>4443937.3314285716</v>
          </cell>
          <cell r="K867">
            <v>4443937.3314285716</v>
          </cell>
        </row>
        <row r="868">
          <cell r="B868" t="str">
            <v/>
          </cell>
          <cell r="C868" t="str">
            <v/>
          </cell>
          <cell r="E868" t="str">
            <v>d</v>
          </cell>
          <cell r="F868" t="str">
            <v xml:space="preserve">D©y thÐp </v>
          </cell>
          <cell r="G868" t="str">
            <v>kg</v>
          </cell>
          <cell r="H868">
            <v>14.28</v>
          </cell>
          <cell r="I868">
            <v>6600</v>
          </cell>
          <cell r="J868">
            <v>94248</v>
          </cell>
          <cell r="K868">
            <v>94248</v>
          </cell>
        </row>
        <row r="869">
          <cell r="B869" t="str">
            <v/>
          </cell>
          <cell r="C869" t="str">
            <v/>
          </cell>
          <cell r="E869" t="str">
            <v>q</v>
          </cell>
          <cell r="F869" t="str">
            <v>Que hµn</v>
          </cell>
          <cell r="G869" t="str">
            <v>kg</v>
          </cell>
          <cell r="H869">
            <v>5.0830000000000002</v>
          </cell>
          <cell r="I869">
            <v>11000</v>
          </cell>
          <cell r="J869">
            <v>55913</v>
          </cell>
          <cell r="K869">
            <v>55913</v>
          </cell>
        </row>
        <row r="870">
          <cell r="B870" t="str">
            <v/>
          </cell>
          <cell r="C870" t="str">
            <v/>
          </cell>
          <cell r="F870" t="str">
            <v>b. Nh©n c«ng</v>
          </cell>
          <cell r="J870">
            <v>121524.48</v>
          </cell>
        </row>
        <row r="871">
          <cell r="B871" t="str">
            <v/>
          </cell>
          <cell r="C871" t="str">
            <v/>
          </cell>
          <cell r="E871" t="str">
            <v>n4</v>
          </cell>
          <cell r="F871" t="str">
            <v>Nh©n c«ng bËc 4,0/7</v>
          </cell>
          <cell r="G871" t="str">
            <v xml:space="preserve">C«ng </v>
          </cell>
          <cell r="H871">
            <v>7.92</v>
          </cell>
          <cell r="I871">
            <v>15344</v>
          </cell>
          <cell r="J871">
            <v>121524.48</v>
          </cell>
          <cell r="L871">
            <v>121524.48</v>
          </cell>
        </row>
        <row r="872">
          <cell r="B872" t="str">
            <v/>
          </cell>
          <cell r="C872" t="str">
            <v/>
          </cell>
          <cell r="F872" t="str">
            <v>c. M¸y thi c«ng</v>
          </cell>
          <cell r="J872">
            <v>103094.74</v>
          </cell>
        </row>
        <row r="873">
          <cell r="B873" t="str">
            <v/>
          </cell>
          <cell r="C873" t="str">
            <v/>
          </cell>
          <cell r="E873" t="str">
            <v>h23</v>
          </cell>
          <cell r="F873" t="str">
            <v>M¸y hµn 23KW</v>
          </cell>
          <cell r="G873" t="str">
            <v>Ca</v>
          </cell>
          <cell r="H873">
            <v>1.2250000000000001</v>
          </cell>
          <cell r="I873">
            <v>77338</v>
          </cell>
          <cell r="J873">
            <v>94739.05</v>
          </cell>
          <cell r="M873">
            <v>94739.05</v>
          </cell>
        </row>
        <row r="874">
          <cell r="B874" t="str">
            <v/>
          </cell>
          <cell r="C874" t="str">
            <v/>
          </cell>
          <cell r="E874" t="str">
            <v>cu</v>
          </cell>
          <cell r="F874" t="str">
            <v>M¸y c¾t uèn cèt thÐp</v>
          </cell>
          <cell r="G874" t="str">
            <v>Ca</v>
          </cell>
          <cell r="H874">
            <v>0.21</v>
          </cell>
          <cell r="I874">
            <v>39789</v>
          </cell>
          <cell r="J874">
            <v>8355.69</v>
          </cell>
          <cell r="M874">
            <v>8355.69</v>
          </cell>
        </row>
        <row r="875">
          <cell r="B875">
            <v>114</v>
          </cell>
          <cell r="C875">
            <v>1242</v>
          </cell>
          <cell r="D875" t="str">
            <v>IB5321</v>
          </cell>
          <cell r="F875" t="str">
            <v>G/c«ng CT dÇm d=12mm</v>
          </cell>
          <cell r="G875" t="str">
            <v>TÊn</v>
          </cell>
          <cell r="I875" t="str">
            <v/>
          </cell>
          <cell r="K875">
            <v>4546241.1885714289</v>
          </cell>
          <cell r="L875">
            <v>121524.48</v>
          </cell>
          <cell r="M875">
            <v>103094.74</v>
          </cell>
        </row>
        <row r="876">
          <cell r="B876" t="str">
            <v/>
          </cell>
          <cell r="C876" t="str">
            <v/>
          </cell>
          <cell r="F876" t="str">
            <v>a. VËt liÖu</v>
          </cell>
          <cell r="J876">
            <v>4546241.1885714289</v>
          </cell>
        </row>
        <row r="877">
          <cell r="B877" t="str">
            <v/>
          </cell>
          <cell r="C877" t="str">
            <v/>
          </cell>
          <cell r="E877" t="str">
            <v>d12</v>
          </cell>
          <cell r="F877" t="str">
            <v>ThÐp trßn d=12mm</v>
          </cell>
          <cell r="G877" t="str">
            <v>kg</v>
          </cell>
          <cell r="H877">
            <v>1005</v>
          </cell>
          <cell r="I877">
            <v>4374.209142857143</v>
          </cell>
          <cell r="J877">
            <v>4396080.1885714289</v>
          </cell>
          <cell r="K877">
            <v>4396080.1885714289</v>
          </cell>
        </row>
        <row r="878">
          <cell r="B878" t="str">
            <v/>
          </cell>
          <cell r="C878" t="str">
            <v/>
          </cell>
          <cell r="E878" t="str">
            <v>d</v>
          </cell>
          <cell r="F878" t="str">
            <v xml:space="preserve">D©y thÐp </v>
          </cell>
          <cell r="G878" t="str">
            <v>kg</v>
          </cell>
          <cell r="H878">
            <v>14.28</v>
          </cell>
          <cell r="I878">
            <v>6600</v>
          </cell>
          <cell r="J878">
            <v>94248</v>
          </cell>
          <cell r="K878">
            <v>94248</v>
          </cell>
        </row>
        <row r="879">
          <cell r="B879" t="str">
            <v/>
          </cell>
          <cell r="C879" t="str">
            <v/>
          </cell>
          <cell r="E879" t="str">
            <v>q</v>
          </cell>
          <cell r="F879" t="str">
            <v>Que hµn</v>
          </cell>
          <cell r="G879" t="str">
            <v>kg</v>
          </cell>
          <cell r="H879">
            <v>5.0830000000000002</v>
          </cell>
          <cell r="I879">
            <v>11000</v>
          </cell>
          <cell r="J879">
            <v>55913</v>
          </cell>
          <cell r="K879">
            <v>55913</v>
          </cell>
        </row>
        <row r="880">
          <cell r="B880" t="str">
            <v/>
          </cell>
          <cell r="C880" t="str">
            <v/>
          </cell>
          <cell r="F880" t="str">
            <v>b. Nh©n c«ng</v>
          </cell>
          <cell r="J880">
            <v>121524.48</v>
          </cell>
        </row>
        <row r="881">
          <cell r="B881" t="str">
            <v/>
          </cell>
          <cell r="C881" t="str">
            <v/>
          </cell>
          <cell r="E881" t="str">
            <v>n4</v>
          </cell>
          <cell r="F881" t="str">
            <v>Nh©n c«ng bËc 4,0/7</v>
          </cell>
          <cell r="G881" t="str">
            <v xml:space="preserve">C«ng </v>
          </cell>
          <cell r="H881">
            <v>7.92</v>
          </cell>
          <cell r="I881">
            <v>15344</v>
          </cell>
          <cell r="J881">
            <v>121524.48</v>
          </cell>
          <cell r="L881">
            <v>121524.48</v>
          </cell>
        </row>
        <row r="882">
          <cell r="B882" t="str">
            <v/>
          </cell>
          <cell r="C882" t="str">
            <v/>
          </cell>
          <cell r="F882" t="str">
            <v>c. M¸y thi c«ng</v>
          </cell>
          <cell r="J882">
            <v>103094.74</v>
          </cell>
        </row>
        <row r="883">
          <cell r="B883" t="str">
            <v/>
          </cell>
          <cell r="C883" t="str">
            <v/>
          </cell>
          <cell r="E883" t="str">
            <v>h23</v>
          </cell>
          <cell r="F883" t="str">
            <v>M¸y hµn 23KW</v>
          </cell>
          <cell r="G883" t="str">
            <v>Ca</v>
          </cell>
          <cell r="H883">
            <v>1.2250000000000001</v>
          </cell>
          <cell r="I883">
            <v>77338</v>
          </cell>
          <cell r="J883">
            <v>94739.05</v>
          </cell>
          <cell r="M883">
            <v>94739.05</v>
          </cell>
        </row>
        <row r="884">
          <cell r="B884" t="str">
            <v/>
          </cell>
          <cell r="C884" t="str">
            <v/>
          </cell>
          <cell r="E884" t="str">
            <v>cu</v>
          </cell>
          <cell r="F884" t="str">
            <v>M¸y c¾t uèn cèt thÐp</v>
          </cell>
          <cell r="G884" t="str">
            <v>Ca</v>
          </cell>
          <cell r="H884">
            <v>0.21</v>
          </cell>
          <cell r="I884">
            <v>39789</v>
          </cell>
          <cell r="J884">
            <v>8355.69</v>
          </cell>
          <cell r="M884">
            <v>8355.69</v>
          </cell>
        </row>
        <row r="885">
          <cell r="B885">
            <v>115</v>
          </cell>
          <cell r="C885">
            <v>1242</v>
          </cell>
          <cell r="D885" t="str">
            <v>IB5321</v>
          </cell>
          <cell r="F885" t="str">
            <v>G/c«ng CT dÇm d=14mm</v>
          </cell>
          <cell r="G885" t="str">
            <v>TÊn</v>
          </cell>
          <cell r="I885" t="str">
            <v/>
          </cell>
          <cell r="K885">
            <v>4546241.1885714289</v>
          </cell>
          <cell r="L885">
            <v>121524.48</v>
          </cell>
          <cell r="M885">
            <v>103094.74</v>
          </cell>
        </row>
        <row r="886">
          <cell r="B886" t="str">
            <v/>
          </cell>
          <cell r="C886" t="str">
            <v/>
          </cell>
          <cell r="F886" t="str">
            <v>a. VËt liÖu</v>
          </cell>
          <cell r="J886">
            <v>4546241.1885714289</v>
          </cell>
        </row>
        <row r="887">
          <cell r="B887" t="str">
            <v/>
          </cell>
          <cell r="C887" t="str">
            <v/>
          </cell>
          <cell r="E887" t="str">
            <v>d14</v>
          </cell>
          <cell r="F887" t="str">
            <v>ThÐp trßn d=14mm</v>
          </cell>
          <cell r="G887" t="str">
            <v>kg</v>
          </cell>
          <cell r="H887">
            <v>1005</v>
          </cell>
          <cell r="I887">
            <v>4374.209142857143</v>
          </cell>
          <cell r="J887">
            <v>4396080.1885714289</v>
          </cell>
          <cell r="K887">
            <v>4396080.1885714289</v>
          </cell>
        </row>
        <row r="888">
          <cell r="B888" t="str">
            <v/>
          </cell>
          <cell r="C888" t="str">
            <v/>
          </cell>
          <cell r="E888" t="str">
            <v>d</v>
          </cell>
          <cell r="F888" t="str">
            <v xml:space="preserve">D©y thÐp </v>
          </cell>
          <cell r="G888" t="str">
            <v>kg</v>
          </cell>
          <cell r="H888">
            <v>14.28</v>
          </cell>
          <cell r="I888">
            <v>6600</v>
          </cell>
          <cell r="J888">
            <v>94248</v>
          </cell>
          <cell r="K888">
            <v>94248</v>
          </cell>
        </row>
        <row r="889">
          <cell r="B889" t="str">
            <v/>
          </cell>
          <cell r="C889" t="str">
            <v/>
          </cell>
          <cell r="E889" t="str">
            <v>q</v>
          </cell>
          <cell r="F889" t="str">
            <v>Que hµn</v>
          </cell>
          <cell r="G889" t="str">
            <v>kg</v>
          </cell>
          <cell r="H889">
            <v>5.0830000000000002</v>
          </cell>
          <cell r="I889">
            <v>11000</v>
          </cell>
          <cell r="J889">
            <v>55913</v>
          </cell>
          <cell r="K889">
            <v>55913</v>
          </cell>
        </row>
        <row r="890">
          <cell r="B890" t="str">
            <v/>
          </cell>
          <cell r="C890" t="str">
            <v/>
          </cell>
          <cell r="F890" t="str">
            <v>b. Nh©n c«ng</v>
          </cell>
          <cell r="J890">
            <v>121524.48</v>
          </cell>
        </row>
        <row r="891">
          <cell r="B891" t="str">
            <v/>
          </cell>
          <cell r="C891" t="str">
            <v/>
          </cell>
          <cell r="E891" t="str">
            <v>n4</v>
          </cell>
          <cell r="F891" t="str">
            <v>Nh©n c«ng bËc 4,0/7</v>
          </cell>
          <cell r="G891" t="str">
            <v xml:space="preserve">C«ng </v>
          </cell>
          <cell r="H891">
            <v>7.92</v>
          </cell>
          <cell r="I891">
            <v>15344</v>
          </cell>
          <cell r="J891">
            <v>121524.48</v>
          </cell>
          <cell r="L891">
            <v>121524.48</v>
          </cell>
        </row>
        <row r="892">
          <cell r="B892" t="str">
            <v/>
          </cell>
          <cell r="C892" t="str">
            <v/>
          </cell>
          <cell r="F892" t="str">
            <v>c. M¸y thi c«ng</v>
          </cell>
          <cell r="J892">
            <v>103094.74</v>
          </cell>
        </row>
        <row r="893">
          <cell r="B893" t="str">
            <v/>
          </cell>
          <cell r="C893" t="str">
            <v/>
          </cell>
          <cell r="E893" t="str">
            <v>h23</v>
          </cell>
          <cell r="F893" t="str">
            <v>M¸y hµn 23KW</v>
          </cell>
          <cell r="G893" t="str">
            <v>Ca</v>
          </cell>
          <cell r="H893">
            <v>1.2250000000000001</v>
          </cell>
          <cell r="I893">
            <v>77338</v>
          </cell>
          <cell r="J893">
            <v>94739.05</v>
          </cell>
          <cell r="M893">
            <v>94739.05</v>
          </cell>
        </row>
        <row r="894">
          <cell r="B894" t="str">
            <v/>
          </cell>
          <cell r="C894" t="str">
            <v/>
          </cell>
          <cell r="E894" t="str">
            <v>cu</v>
          </cell>
          <cell r="F894" t="str">
            <v>M¸y c¾t uèn cèt thÐp</v>
          </cell>
          <cell r="G894" t="str">
            <v>Ca</v>
          </cell>
          <cell r="H894">
            <v>0.21</v>
          </cell>
          <cell r="I894">
            <v>39789</v>
          </cell>
          <cell r="J894">
            <v>8355.69</v>
          </cell>
          <cell r="M894">
            <v>8355.69</v>
          </cell>
        </row>
        <row r="895">
          <cell r="B895">
            <v>116</v>
          </cell>
          <cell r="C895">
            <v>1242</v>
          </cell>
          <cell r="D895" t="str">
            <v>IB5321</v>
          </cell>
          <cell r="F895" t="str">
            <v>G/c«ng CT dÇm d=16mm</v>
          </cell>
          <cell r="G895" t="str">
            <v>TÊn</v>
          </cell>
          <cell r="I895" t="str">
            <v/>
          </cell>
          <cell r="K895">
            <v>4498384.0457142862</v>
          </cell>
          <cell r="L895">
            <v>121524.48</v>
          </cell>
          <cell r="M895">
            <v>103094.74</v>
          </cell>
        </row>
        <row r="896">
          <cell r="B896" t="str">
            <v/>
          </cell>
          <cell r="C896" t="str">
            <v/>
          </cell>
          <cell r="F896" t="str">
            <v>a. VËt liÖu</v>
          </cell>
          <cell r="J896">
            <v>4498384.0457142862</v>
          </cell>
        </row>
        <row r="897">
          <cell r="B897" t="str">
            <v/>
          </cell>
          <cell r="C897" t="str">
            <v/>
          </cell>
          <cell r="E897" t="str">
            <v>d16</v>
          </cell>
          <cell r="F897" t="str">
            <v>ThÐp trßn d=16mm</v>
          </cell>
          <cell r="G897" t="str">
            <v>kg</v>
          </cell>
          <cell r="H897">
            <v>1005</v>
          </cell>
          <cell r="I897">
            <v>4326.5900952380953</v>
          </cell>
          <cell r="J897">
            <v>4348223.0457142862</v>
          </cell>
          <cell r="K897">
            <v>4348223.0457142862</v>
          </cell>
        </row>
        <row r="898">
          <cell r="B898" t="str">
            <v/>
          </cell>
          <cell r="C898" t="str">
            <v/>
          </cell>
          <cell r="E898" t="str">
            <v>d</v>
          </cell>
          <cell r="F898" t="str">
            <v xml:space="preserve">D©y thÐp </v>
          </cell>
          <cell r="G898" t="str">
            <v>kg</v>
          </cell>
          <cell r="H898">
            <v>14.28</v>
          </cell>
          <cell r="I898">
            <v>6600</v>
          </cell>
          <cell r="J898">
            <v>94248</v>
          </cell>
          <cell r="K898">
            <v>94248</v>
          </cell>
        </row>
        <row r="899">
          <cell r="B899" t="str">
            <v/>
          </cell>
          <cell r="C899" t="str">
            <v/>
          </cell>
          <cell r="E899" t="str">
            <v>q</v>
          </cell>
          <cell r="F899" t="str">
            <v>Que hµn</v>
          </cell>
          <cell r="G899" t="str">
            <v>kg</v>
          </cell>
          <cell r="H899">
            <v>5.0830000000000002</v>
          </cell>
          <cell r="I899">
            <v>11000</v>
          </cell>
          <cell r="J899">
            <v>55913</v>
          </cell>
          <cell r="K899">
            <v>55913</v>
          </cell>
        </row>
        <row r="900">
          <cell r="B900" t="str">
            <v/>
          </cell>
          <cell r="C900" t="str">
            <v/>
          </cell>
          <cell r="F900" t="str">
            <v>b. Nh©n c«ng</v>
          </cell>
          <cell r="J900">
            <v>121524.48</v>
          </cell>
        </row>
        <row r="901">
          <cell r="B901" t="str">
            <v/>
          </cell>
          <cell r="C901" t="str">
            <v/>
          </cell>
          <cell r="E901" t="str">
            <v>n4</v>
          </cell>
          <cell r="F901" t="str">
            <v>Nh©n c«ng bËc 4,0/7</v>
          </cell>
          <cell r="G901" t="str">
            <v xml:space="preserve">C«ng </v>
          </cell>
          <cell r="H901">
            <v>7.92</v>
          </cell>
          <cell r="I901">
            <v>15344</v>
          </cell>
          <cell r="J901">
            <v>121524.48</v>
          </cell>
          <cell r="L901">
            <v>121524.48</v>
          </cell>
        </row>
        <row r="902">
          <cell r="B902" t="str">
            <v/>
          </cell>
          <cell r="C902" t="str">
            <v/>
          </cell>
          <cell r="F902" t="str">
            <v>c. M¸y thi c«ng</v>
          </cell>
          <cell r="J902">
            <v>103094.74</v>
          </cell>
        </row>
        <row r="903">
          <cell r="B903" t="str">
            <v/>
          </cell>
          <cell r="C903" t="str">
            <v/>
          </cell>
          <cell r="E903" t="str">
            <v>h23</v>
          </cell>
          <cell r="F903" t="str">
            <v>M¸y hµn 23KW</v>
          </cell>
          <cell r="G903" t="str">
            <v>Ca</v>
          </cell>
          <cell r="H903">
            <v>1.2250000000000001</v>
          </cell>
          <cell r="I903">
            <v>77338</v>
          </cell>
          <cell r="J903">
            <v>94739.05</v>
          </cell>
          <cell r="M903">
            <v>94739.05</v>
          </cell>
        </row>
        <row r="904">
          <cell r="B904" t="str">
            <v/>
          </cell>
          <cell r="C904" t="str">
            <v/>
          </cell>
          <cell r="E904" t="str">
            <v>cu</v>
          </cell>
          <cell r="F904" t="str">
            <v>M¸y c¾t uèn cèt thÐp</v>
          </cell>
          <cell r="G904" t="str">
            <v>Ca</v>
          </cell>
          <cell r="H904">
            <v>0.21</v>
          </cell>
          <cell r="I904">
            <v>39789</v>
          </cell>
          <cell r="J904">
            <v>8355.69</v>
          </cell>
          <cell r="M904">
            <v>8355.69</v>
          </cell>
        </row>
        <row r="905">
          <cell r="B905">
            <v>117</v>
          </cell>
          <cell r="C905">
            <v>1242</v>
          </cell>
          <cell r="D905" t="str">
            <v>IB5322</v>
          </cell>
          <cell r="F905" t="str">
            <v>G/c«ng CT dÇm d=25mm</v>
          </cell>
          <cell r="G905" t="str">
            <v>TÊn</v>
          </cell>
          <cell r="I905" t="str">
            <v/>
          </cell>
          <cell r="K905">
            <v>4583610.8971428573</v>
          </cell>
          <cell r="L905">
            <v>67667.040000000008</v>
          </cell>
          <cell r="M905">
            <v>130239.31600000002</v>
          </cell>
        </row>
        <row r="906">
          <cell r="B906" t="str">
            <v/>
          </cell>
          <cell r="C906" t="str">
            <v/>
          </cell>
          <cell r="F906" t="str">
            <v>a. VËt liÖu</v>
          </cell>
          <cell r="J906">
            <v>4583610.8971428573</v>
          </cell>
        </row>
        <row r="907">
          <cell r="B907" t="str">
            <v/>
          </cell>
          <cell r="C907" t="str">
            <v/>
          </cell>
          <cell r="E907" t="str">
            <v>d25</v>
          </cell>
          <cell r="F907" t="str">
            <v>ThÐp trßn d=25mm</v>
          </cell>
          <cell r="G907" t="str">
            <v>kg</v>
          </cell>
          <cell r="H907">
            <v>1020</v>
          </cell>
          <cell r="I907">
            <v>4326.5900952380953</v>
          </cell>
          <cell r="J907">
            <v>4413121.8971428573</v>
          </cell>
          <cell r="K907">
            <v>4413121.8971428573</v>
          </cell>
        </row>
        <row r="908">
          <cell r="B908" t="str">
            <v/>
          </cell>
          <cell r="C908" t="str">
            <v/>
          </cell>
          <cell r="E908" t="str">
            <v>d</v>
          </cell>
          <cell r="F908" t="str">
            <v xml:space="preserve">D©y thÐp </v>
          </cell>
          <cell r="G908" t="str">
            <v>kg</v>
          </cell>
          <cell r="H908">
            <v>14.28</v>
          </cell>
          <cell r="I908">
            <v>6600</v>
          </cell>
          <cell r="J908">
            <v>94248</v>
          </cell>
          <cell r="K908">
            <v>94248</v>
          </cell>
        </row>
        <row r="909">
          <cell r="B909" t="str">
            <v/>
          </cell>
          <cell r="C909" t="str">
            <v/>
          </cell>
          <cell r="E909" t="str">
            <v>q</v>
          </cell>
          <cell r="F909" t="str">
            <v>Que hµn</v>
          </cell>
          <cell r="G909" t="str">
            <v>kg</v>
          </cell>
          <cell r="H909">
            <v>6.931</v>
          </cell>
          <cell r="I909">
            <v>11000</v>
          </cell>
          <cell r="J909">
            <v>76241</v>
          </cell>
          <cell r="K909">
            <v>76241</v>
          </cell>
        </row>
        <row r="910">
          <cell r="B910" t="str">
            <v/>
          </cell>
          <cell r="C910" t="str">
            <v/>
          </cell>
          <cell r="F910" t="str">
            <v>b. Nh©n c«ng</v>
          </cell>
          <cell r="J910">
            <v>67667.040000000008</v>
          </cell>
        </row>
        <row r="911">
          <cell r="B911" t="str">
            <v/>
          </cell>
          <cell r="C911" t="str">
            <v/>
          </cell>
          <cell r="E911" t="str">
            <v>n4</v>
          </cell>
          <cell r="F911" t="str">
            <v>Nh©n c«ng bËc 4,0/7</v>
          </cell>
          <cell r="G911" t="str">
            <v xml:space="preserve">C«ng </v>
          </cell>
          <cell r="H911">
            <v>4.41</v>
          </cell>
          <cell r="I911">
            <v>15344</v>
          </cell>
          <cell r="J911">
            <v>67667.040000000008</v>
          </cell>
          <cell r="L911">
            <v>67667.040000000008</v>
          </cell>
        </row>
        <row r="912">
          <cell r="B912" t="str">
            <v/>
          </cell>
          <cell r="C912" t="str">
            <v/>
          </cell>
          <cell r="F912" t="str">
            <v>c. M¸y thi c«ng</v>
          </cell>
          <cell r="J912">
            <v>130239.31600000002</v>
          </cell>
        </row>
        <row r="913">
          <cell r="B913" t="str">
            <v/>
          </cell>
          <cell r="C913" t="str">
            <v/>
          </cell>
          <cell r="E913" t="str">
            <v>h23</v>
          </cell>
          <cell r="F913" t="str">
            <v>M¸y hµn 23KW</v>
          </cell>
          <cell r="G913" t="str">
            <v>Ca</v>
          </cell>
          <cell r="H913">
            <v>1.6120000000000001</v>
          </cell>
          <cell r="I913">
            <v>77338</v>
          </cell>
          <cell r="J913">
            <v>124668.85600000001</v>
          </cell>
          <cell r="M913">
            <v>124668.85600000001</v>
          </cell>
        </row>
        <row r="914">
          <cell r="B914" t="str">
            <v/>
          </cell>
          <cell r="C914" t="str">
            <v/>
          </cell>
          <cell r="E914" t="str">
            <v>cu</v>
          </cell>
          <cell r="F914" t="str">
            <v>M¸y c¾t uèn cèt thÐp</v>
          </cell>
          <cell r="G914" t="str">
            <v>Ca</v>
          </cell>
          <cell r="H914">
            <v>0.14000000000000001</v>
          </cell>
          <cell r="I914">
            <v>39789</v>
          </cell>
          <cell r="J914">
            <v>5570.4600000000009</v>
          </cell>
          <cell r="M914">
            <v>5570.4600000000009</v>
          </cell>
        </row>
        <row r="915">
          <cell r="B915">
            <v>118</v>
          </cell>
          <cell r="C915">
            <v>1242</v>
          </cell>
          <cell r="D915" t="str">
            <v>IB5322</v>
          </cell>
          <cell r="F915" t="str">
            <v>G/c«ng CT dÇm d=22mm</v>
          </cell>
          <cell r="G915" t="str">
            <v>TÊn</v>
          </cell>
          <cell r="I915" t="str">
            <v/>
          </cell>
          <cell r="K915">
            <v>4583610.8971428573</v>
          </cell>
          <cell r="L915">
            <v>67667.040000000008</v>
          </cell>
          <cell r="M915">
            <v>130239.31600000002</v>
          </cell>
        </row>
        <row r="916">
          <cell r="B916" t="str">
            <v/>
          </cell>
          <cell r="C916" t="str">
            <v/>
          </cell>
          <cell r="F916" t="str">
            <v>a. VËt liÖu</v>
          </cell>
          <cell r="J916">
            <v>4583610.8971428573</v>
          </cell>
        </row>
        <row r="917">
          <cell r="B917" t="str">
            <v/>
          </cell>
          <cell r="C917" t="str">
            <v/>
          </cell>
          <cell r="E917" t="str">
            <v>d22</v>
          </cell>
          <cell r="F917" t="str">
            <v>ThÐp trßn d=22mm</v>
          </cell>
          <cell r="G917" t="str">
            <v>kg</v>
          </cell>
          <cell r="H917">
            <v>1020</v>
          </cell>
          <cell r="I917">
            <v>4326.5900952380953</v>
          </cell>
          <cell r="J917">
            <v>4413121.8971428573</v>
          </cell>
          <cell r="K917">
            <v>4413121.8971428573</v>
          </cell>
        </row>
        <row r="918">
          <cell r="B918" t="str">
            <v/>
          </cell>
          <cell r="C918" t="str">
            <v/>
          </cell>
          <cell r="E918" t="str">
            <v>d</v>
          </cell>
          <cell r="F918" t="str">
            <v xml:space="preserve">D©y thÐp </v>
          </cell>
          <cell r="G918" t="str">
            <v>kg</v>
          </cell>
          <cell r="H918">
            <v>14.28</v>
          </cell>
          <cell r="I918">
            <v>6600</v>
          </cell>
          <cell r="J918">
            <v>94248</v>
          </cell>
          <cell r="K918">
            <v>94248</v>
          </cell>
        </row>
        <row r="919">
          <cell r="B919" t="str">
            <v/>
          </cell>
          <cell r="C919" t="str">
            <v/>
          </cell>
          <cell r="E919" t="str">
            <v>q</v>
          </cell>
          <cell r="F919" t="str">
            <v>Que hµn</v>
          </cell>
          <cell r="G919" t="str">
            <v>kg</v>
          </cell>
          <cell r="H919">
            <v>6.931</v>
          </cell>
          <cell r="I919">
            <v>11000</v>
          </cell>
          <cell r="J919">
            <v>76241</v>
          </cell>
          <cell r="K919">
            <v>76241</v>
          </cell>
        </row>
        <row r="920">
          <cell r="B920" t="str">
            <v/>
          </cell>
          <cell r="C920" t="str">
            <v/>
          </cell>
          <cell r="F920" t="str">
            <v>b. Nh©n c«ng</v>
          </cell>
          <cell r="J920">
            <v>67667.040000000008</v>
          </cell>
        </row>
        <row r="921">
          <cell r="B921" t="str">
            <v/>
          </cell>
          <cell r="C921" t="str">
            <v/>
          </cell>
          <cell r="E921" t="str">
            <v>n4</v>
          </cell>
          <cell r="F921" t="str">
            <v>Nh©n c«ng bËc 4,0/7</v>
          </cell>
          <cell r="G921" t="str">
            <v xml:space="preserve">C«ng </v>
          </cell>
          <cell r="H921">
            <v>4.41</v>
          </cell>
          <cell r="I921">
            <v>15344</v>
          </cell>
          <cell r="J921">
            <v>67667.040000000008</v>
          </cell>
          <cell r="L921">
            <v>67667.040000000008</v>
          </cell>
        </row>
        <row r="922">
          <cell r="B922" t="str">
            <v/>
          </cell>
          <cell r="C922" t="str">
            <v/>
          </cell>
          <cell r="F922" t="str">
            <v>c. M¸y thi c«ng</v>
          </cell>
          <cell r="J922">
            <v>130239.31600000002</v>
          </cell>
        </row>
        <row r="923">
          <cell r="B923" t="str">
            <v/>
          </cell>
          <cell r="C923" t="str">
            <v/>
          </cell>
          <cell r="E923" t="str">
            <v>h23</v>
          </cell>
          <cell r="F923" t="str">
            <v>M¸y hµn 23KW</v>
          </cell>
          <cell r="G923" t="str">
            <v>Ca</v>
          </cell>
          <cell r="H923">
            <v>1.6120000000000001</v>
          </cell>
          <cell r="I923">
            <v>77338</v>
          </cell>
          <cell r="J923">
            <v>124668.85600000001</v>
          </cell>
          <cell r="M923">
            <v>124668.85600000001</v>
          </cell>
        </row>
        <row r="924">
          <cell r="B924" t="str">
            <v/>
          </cell>
          <cell r="C924" t="str">
            <v/>
          </cell>
          <cell r="E924" t="str">
            <v>cu</v>
          </cell>
          <cell r="F924" t="str">
            <v>M¸y c¾t uèn cèt thÐp</v>
          </cell>
          <cell r="G924" t="str">
            <v>Ca</v>
          </cell>
          <cell r="H924">
            <v>0.14000000000000001</v>
          </cell>
          <cell r="I924">
            <v>39789</v>
          </cell>
          <cell r="J924">
            <v>5570.4600000000009</v>
          </cell>
          <cell r="M924">
            <v>5570.4600000000009</v>
          </cell>
        </row>
        <row r="925">
          <cell r="B925">
            <v>119</v>
          </cell>
          <cell r="C925">
            <v>1242</v>
          </cell>
          <cell r="D925" t="str">
            <v>LA.3130vd</v>
          </cell>
          <cell r="F925" t="str">
            <v>C©u l¾p dÇm cÇu</v>
          </cell>
          <cell r="G925" t="str">
            <v>DÇm</v>
          </cell>
          <cell r="I925" t="str">
            <v/>
          </cell>
          <cell r="K925">
            <v>0</v>
          </cell>
          <cell r="L925">
            <v>15957.76</v>
          </cell>
          <cell r="M925">
            <v>107045.25</v>
          </cell>
        </row>
        <row r="926">
          <cell r="B926" t="str">
            <v/>
          </cell>
          <cell r="C926" t="str">
            <v/>
          </cell>
          <cell r="F926" t="str">
            <v>b. Nh©n c«ng</v>
          </cell>
          <cell r="J926">
            <v>15957.76</v>
          </cell>
        </row>
        <row r="927">
          <cell r="B927" t="str">
            <v/>
          </cell>
          <cell r="C927" t="str">
            <v/>
          </cell>
          <cell r="E927" t="str">
            <v>n4</v>
          </cell>
          <cell r="F927" t="str">
            <v>Nh©n c«ng bËc 4,0/7</v>
          </cell>
          <cell r="G927" t="str">
            <v xml:space="preserve">C«ng </v>
          </cell>
          <cell r="H927">
            <v>1.04</v>
          </cell>
          <cell r="I927">
            <v>15344</v>
          </cell>
          <cell r="J927">
            <v>15957.76</v>
          </cell>
          <cell r="L927">
            <v>15957.76</v>
          </cell>
        </row>
        <row r="928">
          <cell r="B928" t="str">
            <v/>
          </cell>
          <cell r="C928" t="str">
            <v/>
          </cell>
          <cell r="F928" t="str">
            <v>c. M¸y thi c«ng</v>
          </cell>
          <cell r="J928">
            <v>107045.25</v>
          </cell>
        </row>
        <row r="929">
          <cell r="B929" t="str">
            <v/>
          </cell>
          <cell r="C929" t="str">
            <v/>
          </cell>
          <cell r="E929" t="str">
            <v>c16t</v>
          </cell>
          <cell r="F929" t="str">
            <v>CÈu 16T</v>
          </cell>
          <cell r="G929" t="str">
            <v>Ca</v>
          </cell>
          <cell r="H929">
            <v>0.13</v>
          </cell>
          <cell r="I929">
            <v>823425</v>
          </cell>
          <cell r="J929">
            <v>107045.25</v>
          </cell>
          <cell r="M929">
            <v>107045.25</v>
          </cell>
        </row>
        <row r="930">
          <cell r="B930">
            <v>120</v>
          </cell>
          <cell r="C930">
            <v>1479</v>
          </cell>
          <cell r="D930" t="str">
            <v>3169c</v>
          </cell>
          <cell r="F930" t="str">
            <v>KÝch h¹ dÇm ®Æt hoµn chØnh</v>
          </cell>
          <cell r="G930" t="str">
            <v>dÇm</v>
          </cell>
          <cell r="I930" t="str">
            <v/>
          </cell>
          <cell r="K930">
            <v>834288.17529772816</v>
          </cell>
          <cell r="L930">
            <v>210241.02</v>
          </cell>
          <cell r="M930">
            <v>43406.5</v>
          </cell>
        </row>
        <row r="931">
          <cell r="B931" t="str">
            <v/>
          </cell>
          <cell r="F931" t="str">
            <v>A.VËt liÖu</v>
          </cell>
          <cell r="J931">
            <v>834288.17529772816</v>
          </cell>
        </row>
        <row r="932">
          <cell r="B932" t="str">
            <v/>
          </cell>
          <cell r="E932" t="str">
            <v>tv</v>
          </cell>
          <cell r="F932" t="str">
            <v>Tµ vÑt gç (14x22x180)</v>
          </cell>
          <cell r="G932" t="str">
            <v>thanh</v>
          </cell>
          <cell r="H932">
            <v>5.41</v>
          </cell>
          <cell r="I932">
            <v>118167.86974080003</v>
          </cell>
          <cell r="J932">
            <v>639288.17529772816</v>
          </cell>
          <cell r="K932">
            <v>639288.17529772816</v>
          </cell>
        </row>
        <row r="933">
          <cell r="B933" t="str">
            <v/>
          </cell>
          <cell r="E933" t="str">
            <v>dia</v>
          </cell>
          <cell r="F933" t="str">
            <v xml:space="preserve">§inh ®Üa </v>
          </cell>
          <cell r="G933" t="str">
            <v>C¸i</v>
          </cell>
          <cell r="H933">
            <v>78</v>
          </cell>
          <cell r="I933">
            <v>2500</v>
          </cell>
          <cell r="J933">
            <v>195000</v>
          </cell>
          <cell r="K933">
            <v>195000</v>
          </cell>
        </row>
        <row r="934">
          <cell r="B934" t="str">
            <v/>
          </cell>
          <cell r="F934" t="str">
            <v>B.Nh©n c«ng</v>
          </cell>
          <cell r="J934">
            <v>210241.02</v>
          </cell>
        </row>
        <row r="935">
          <cell r="B935" t="str">
            <v/>
          </cell>
          <cell r="E935">
            <v>4.5</v>
          </cell>
          <cell r="F935" t="str">
            <v>Nh©n c«ng bËc 4,5/7</v>
          </cell>
          <cell r="G935" t="str">
            <v xml:space="preserve">C«ng </v>
          </cell>
          <cell r="H935">
            <v>12.43</v>
          </cell>
          <cell r="I935">
            <v>16914</v>
          </cell>
          <cell r="J935">
            <v>210241.02</v>
          </cell>
          <cell r="L935">
            <v>210241.02</v>
          </cell>
        </row>
        <row r="936">
          <cell r="B936" t="str">
            <v/>
          </cell>
          <cell r="F936" t="str">
            <v>C. M¸y</v>
          </cell>
          <cell r="J936">
            <v>43406.5</v>
          </cell>
        </row>
        <row r="937">
          <cell r="B937" t="str">
            <v/>
          </cell>
          <cell r="E937" t="str">
            <v>k250</v>
          </cell>
          <cell r="F937" t="str">
            <v>KÝch 250T</v>
          </cell>
          <cell r="G937" t="str">
            <v>Ca</v>
          </cell>
          <cell r="H937">
            <v>0.5</v>
          </cell>
          <cell r="I937">
            <v>86813</v>
          </cell>
          <cell r="J937">
            <v>43406.5</v>
          </cell>
          <cell r="M937">
            <v>43406.5</v>
          </cell>
        </row>
        <row r="938">
          <cell r="B938">
            <v>121</v>
          </cell>
          <cell r="C938">
            <v>1242</v>
          </cell>
          <cell r="D938" t="str">
            <v>NB.1510vd</v>
          </cell>
          <cell r="F938" t="str">
            <v>Dì bá hÖ dÇm cÇu I550; L=9,1m</v>
          </cell>
          <cell r="G938" t="str">
            <v>DÇm</v>
          </cell>
          <cell r="I938" t="str">
            <v/>
          </cell>
          <cell r="K938">
            <v>0</v>
          </cell>
          <cell r="L938">
            <v>87697.17837971999</v>
          </cell>
          <cell r="M938">
            <v>285873.33192599996</v>
          </cell>
        </row>
        <row r="939">
          <cell r="B939" t="str">
            <v/>
          </cell>
          <cell r="C939" t="str">
            <v/>
          </cell>
          <cell r="F939" t="str">
            <v>b. Nh©n c«ng</v>
          </cell>
          <cell r="J939">
            <v>87697.17837971999</v>
          </cell>
        </row>
        <row r="940">
          <cell r="B940" t="str">
            <v/>
          </cell>
          <cell r="C940" t="str">
            <v/>
          </cell>
          <cell r="E940">
            <v>4.5</v>
          </cell>
          <cell r="F940" t="str">
            <v>Nh©n c«ng bËc 4,5/7</v>
          </cell>
          <cell r="G940" t="str">
            <v xml:space="preserve">C«ng </v>
          </cell>
          <cell r="H940">
            <v>5.184886979999999</v>
          </cell>
          <cell r="I940">
            <v>16914</v>
          </cell>
          <cell r="J940">
            <v>87697.17837971999</v>
          </cell>
          <cell r="L940">
            <v>87697.17837971999</v>
          </cell>
        </row>
        <row r="941">
          <cell r="B941" t="str">
            <v/>
          </cell>
          <cell r="C941" t="str">
            <v/>
          </cell>
          <cell r="F941" t="str">
            <v>c. M¸y thi c«ng</v>
          </cell>
          <cell r="J941">
            <v>285873.33192599996</v>
          </cell>
        </row>
        <row r="942">
          <cell r="B942" t="str">
            <v/>
          </cell>
          <cell r="C942" t="str">
            <v/>
          </cell>
          <cell r="E942" t="str">
            <v>c16t</v>
          </cell>
          <cell r="F942" t="str">
            <v>CÈu 16T</v>
          </cell>
          <cell r="G942" t="str">
            <v>Ca</v>
          </cell>
          <cell r="H942">
            <v>0.34717591999999992</v>
          </cell>
          <cell r="I942">
            <v>823425</v>
          </cell>
          <cell r="J942">
            <v>285873.33192599996</v>
          </cell>
          <cell r="M942">
            <v>285873.33192599996</v>
          </cell>
        </row>
        <row r="943">
          <cell r="B943">
            <v>122</v>
          </cell>
          <cell r="C943">
            <v>1242</v>
          </cell>
          <cell r="D943" t="str">
            <v>HG4150</v>
          </cell>
          <cell r="F943" t="str">
            <v>Bª t«ng gê lan can M250 ®¸ 1x2</v>
          </cell>
          <cell r="G943" t="str">
            <v>m3</v>
          </cell>
          <cell r="I943" t="str">
            <v/>
          </cell>
          <cell r="K943">
            <v>510960.50586765987</v>
          </cell>
          <cell r="L943">
            <v>39691.08</v>
          </cell>
          <cell r="M943">
            <v>9145.84</v>
          </cell>
        </row>
        <row r="944">
          <cell r="B944" t="str">
            <v/>
          </cell>
          <cell r="C944" t="str">
            <v/>
          </cell>
          <cell r="F944" t="str">
            <v>a. VËt liÖu</v>
          </cell>
          <cell r="J944">
            <v>510960.50586765987</v>
          </cell>
        </row>
        <row r="945">
          <cell r="B945" t="str">
            <v/>
          </cell>
          <cell r="C945" t="str">
            <v>m3</v>
          </cell>
          <cell r="E945" t="str">
            <v>vu</v>
          </cell>
          <cell r="F945" t="str">
            <v>V÷a BT M250 ®¸ 1x2 ®é sôt 2-4</v>
          </cell>
          <cell r="G945" t="str">
            <v>m3</v>
          </cell>
          <cell r="H945">
            <v>1.0149999999999999</v>
          </cell>
          <cell r="I945">
            <v>500904.84118095232</v>
          </cell>
          <cell r="J945">
            <v>508418.41379866656</v>
          </cell>
          <cell r="K945">
            <v>508418.41379866656</v>
          </cell>
        </row>
        <row r="946">
          <cell r="B946" t="str">
            <v/>
          </cell>
          <cell r="C946" t="str">
            <v/>
          </cell>
          <cell r="E946" t="str">
            <v>#</v>
          </cell>
          <cell r="F946" t="str">
            <v>VËt liÖu kh¸c</v>
          </cell>
          <cell r="G946" t="str">
            <v>%</v>
          </cell>
          <cell r="H946">
            <v>0.5</v>
          </cell>
          <cell r="I946">
            <v>508418.41379866656</v>
          </cell>
          <cell r="J946">
            <v>2542.0920689933328</v>
          </cell>
          <cell r="K946">
            <v>2542.0920689933328</v>
          </cell>
        </row>
        <row r="947">
          <cell r="B947" t="str">
            <v/>
          </cell>
          <cell r="C947" t="str">
            <v/>
          </cell>
          <cell r="F947" t="str">
            <v>b. Nh©n c«ng</v>
          </cell>
          <cell r="J947">
            <v>39691.08</v>
          </cell>
        </row>
        <row r="948">
          <cell r="B948" t="str">
            <v/>
          </cell>
          <cell r="C948" t="str">
            <v/>
          </cell>
          <cell r="E948">
            <v>3</v>
          </cell>
          <cell r="F948" t="str">
            <v>Nh©n c«ng bËc 3,0/7</v>
          </cell>
          <cell r="G948" t="str">
            <v xml:space="preserve">C«ng </v>
          </cell>
          <cell r="H948">
            <v>2.86</v>
          </cell>
          <cell r="I948">
            <v>13878</v>
          </cell>
          <cell r="J948">
            <v>39691.08</v>
          </cell>
          <cell r="L948">
            <v>39691.08</v>
          </cell>
        </row>
        <row r="949">
          <cell r="B949" t="str">
            <v/>
          </cell>
          <cell r="C949" t="str">
            <v/>
          </cell>
          <cell r="F949" t="str">
            <v>c. M¸y thi c«ng</v>
          </cell>
          <cell r="J949">
            <v>9145.84</v>
          </cell>
        </row>
        <row r="950">
          <cell r="B950" t="str">
            <v/>
          </cell>
          <cell r="C950" t="str">
            <v/>
          </cell>
          <cell r="E950" t="str">
            <v>250l</v>
          </cell>
          <cell r="F950" t="str">
            <v>M¸y trén 250l</v>
          </cell>
          <cell r="G950" t="str">
            <v>Ca</v>
          </cell>
          <cell r="H950">
            <v>9.5000000000000001E-2</v>
          </cell>
          <cell r="I950">
            <v>96272</v>
          </cell>
          <cell r="J950">
            <v>9145.84</v>
          </cell>
          <cell r="M950">
            <v>9145.84</v>
          </cell>
        </row>
        <row r="951">
          <cell r="B951">
            <v>123</v>
          </cell>
          <cell r="C951">
            <v>1242</v>
          </cell>
          <cell r="D951" t="str">
            <v>KP2310</v>
          </cell>
          <cell r="F951" t="str">
            <v>V¸n khu«n ®æ BT gê lan can</v>
          </cell>
          <cell r="G951" t="str">
            <v>100m2</v>
          </cell>
          <cell r="I951" t="str">
            <v/>
          </cell>
          <cell r="K951">
            <v>158849.83282777143</v>
          </cell>
          <cell r="L951">
            <v>355554.36</v>
          </cell>
          <cell r="M951">
            <v>0</v>
          </cell>
        </row>
        <row r="952">
          <cell r="B952" t="str">
            <v/>
          </cell>
          <cell r="C952" t="str">
            <v/>
          </cell>
          <cell r="F952" t="str">
            <v>a. VËt liÖu</v>
          </cell>
          <cell r="J952">
            <v>158849.83282777143</v>
          </cell>
        </row>
        <row r="953">
          <cell r="B953" t="str">
            <v/>
          </cell>
          <cell r="C953" t="str">
            <v/>
          </cell>
          <cell r="E953" t="str">
            <v>g</v>
          </cell>
          <cell r="F953" t="str">
            <v>Gç v¸n</v>
          </cell>
          <cell r="G953" t="str">
            <v>m3</v>
          </cell>
          <cell r="H953">
            <v>0.123</v>
          </cell>
          <cell r="I953">
            <v>1269569.6114285714</v>
          </cell>
          <cell r="J953">
            <v>156157.06220571429</v>
          </cell>
          <cell r="K953">
            <v>156157.06220571429</v>
          </cell>
        </row>
        <row r="954">
          <cell r="B954" t="str">
            <v/>
          </cell>
          <cell r="C954" t="str">
            <v/>
          </cell>
          <cell r="E954" t="str">
            <v>di</v>
          </cell>
          <cell r="F954" t="str">
            <v>§inh</v>
          </cell>
          <cell r="G954" t="str">
            <v>kg</v>
          </cell>
          <cell r="H954">
            <v>0.16</v>
          </cell>
          <cell r="I954">
            <v>7000</v>
          </cell>
          <cell r="J954">
            <v>1120</v>
          </cell>
          <cell r="K954">
            <v>1120</v>
          </cell>
        </row>
        <row r="955">
          <cell r="B955" t="str">
            <v/>
          </cell>
          <cell r="C955" t="str">
            <v/>
          </cell>
          <cell r="E955" t="str">
            <v>#</v>
          </cell>
          <cell r="F955" t="str">
            <v>VËt liÖu kh¸c</v>
          </cell>
          <cell r="G955" t="str">
            <v>%</v>
          </cell>
          <cell r="H955">
            <v>1</v>
          </cell>
          <cell r="I955">
            <v>157277.06220571429</v>
          </cell>
          <cell r="J955">
            <v>1572.7706220571429</v>
          </cell>
          <cell r="K955">
            <v>1572.7706220571429</v>
          </cell>
        </row>
        <row r="956">
          <cell r="B956" t="str">
            <v/>
          </cell>
          <cell r="C956" t="str">
            <v/>
          </cell>
          <cell r="F956" t="str">
            <v>b. Nh©n c«ng</v>
          </cell>
          <cell r="J956">
            <v>355554.36</v>
          </cell>
        </row>
        <row r="957">
          <cell r="B957" t="str">
            <v/>
          </cell>
          <cell r="C957" t="str">
            <v/>
          </cell>
          <cell r="E957">
            <v>3</v>
          </cell>
          <cell r="F957" t="str">
            <v>Nh©n c«ng bËc 3,0/7</v>
          </cell>
          <cell r="G957" t="str">
            <v xml:space="preserve">C«ng </v>
          </cell>
          <cell r="H957">
            <v>25.619999999999997</v>
          </cell>
          <cell r="I957">
            <v>13878</v>
          </cell>
          <cell r="J957">
            <v>355554.36</v>
          </cell>
          <cell r="L957">
            <v>355554.36</v>
          </cell>
        </row>
        <row r="958">
          <cell r="B958">
            <v>124</v>
          </cell>
          <cell r="C958">
            <v>1242</v>
          </cell>
          <cell r="D958" t="str">
            <v>HA3110</v>
          </cell>
          <cell r="F958" t="str">
            <v>Mèi nèi dÇm bª t«ng M300</v>
          </cell>
          <cell r="G958" t="str">
            <v>m3</v>
          </cell>
          <cell r="I958" t="str">
            <v/>
          </cell>
          <cell r="K958">
            <v>553828.44904098089</v>
          </cell>
          <cell r="L958">
            <v>52015.16</v>
          </cell>
          <cell r="M958">
            <v>13266</v>
          </cell>
        </row>
        <row r="959">
          <cell r="B959" t="str">
            <v/>
          </cell>
          <cell r="C959" t="str">
            <v/>
          </cell>
          <cell r="F959" t="str">
            <v>a. VËt liÖu</v>
          </cell>
          <cell r="J959">
            <v>553828.44904098089</v>
          </cell>
        </row>
        <row r="960">
          <cell r="B960" t="str">
            <v/>
          </cell>
          <cell r="C960" t="str">
            <v>m3</v>
          </cell>
          <cell r="E960" t="str">
            <v>vu</v>
          </cell>
          <cell r="F960" t="str">
            <v>Bª t«ng në M300</v>
          </cell>
          <cell r="G960" t="str">
            <v>m3</v>
          </cell>
          <cell r="H960">
            <v>1.0249999999999999</v>
          </cell>
          <cell r="I960">
            <v>534970.73078095238</v>
          </cell>
          <cell r="J960">
            <v>548344.99905047612</v>
          </cell>
          <cell r="K960">
            <v>548344.99905047612</v>
          </cell>
        </row>
        <row r="961">
          <cell r="B961" t="str">
            <v/>
          </cell>
          <cell r="C961" t="str">
            <v/>
          </cell>
          <cell r="E961" t="str">
            <v>#</v>
          </cell>
          <cell r="F961" t="str">
            <v>VËt liÖu kh¸c</v>
          </cell>
          <cell r="G961" t="str">
            <v>%</v>
          </cell>
          <cell r="H961">
            <v>1</v>
          </cell>
          <cell r="I961">
            <v>548344.99905047612</v>
          </cell>
          <cell r="J961">
            <v>5483.4499905047614</v>
          </cell>
          <cell r="K961">
            <v>5483.4499905047614</v>
          </cell>
        </row>
        <row r="962">
          <cell r="B962" t="str">
            <v/>
          </cell>
          <cell r="C962" t="str">
            <v/>
          </cell>
          <cell r="F962" t="str">
            <v>b. Nh©n c«ng</v>
          </cell>
          <cell r="J962">
            <v>52015.16</v>
          </cell>
        </row>
        <row r="963">
          <cell r="B963" t="str">
            <v/>
          </cell>
          <cell r="C963" t="str">
            <v/>
          </cell>
          <cell r="E963">
            <v>3.5</v>
          </cell>
          <cell r="F963" t="str">
            <v>Nh©n c«ng bËc 3,5/7</v>
          </cell>
          <cell r="G963" t="str">
            <v xml:space="preserve">C«ng </v>
          </cell>
          <cell r="H963">
            <v>3.56</v>
          </cell>
          <cell r="I963">
            <v>14611</v>
          </cell>
          <cell r="J963">
            <v>52015.16</v>
          </cell>
          <cell r="L963">
            <v>52015.16</v>
          </cell>
        </row>
        <row r="964">
          <cell r="B964" t="str">
            <v/>
          </cell>
          <cell r="C964" t="str">
            <v/>
          </cell>
          <cell r="F964" t="str">
            <v>c. M¸y thi c«ng</v>
          </cell>
          <cell r="J964">
            <v>13266</v>
          </cell>
        </row>
        <row r="965">
          <cell r="B965" t="str">
            <v/>
          </cell>
          <cell r="C965" t="str">
            <v/>
          </cell>
          <cell r="E965" t="str">
            <v>250l</v>
          </cell>
          <cell r="F965" t="str">
            <v>M¸y trén 250l</v>
          </cell>
          <cell r="G965" t="str">
            <v>Ca</v>
          </cell>
          <cell r="H965">
            <v>9.5000000000000001E-2</v>
          </cell>
          <cell r="I965">
            <v>96272</v>
          </cell>
          <cell r="J965">
            <v>9145.84</v>
          </cell>
          <cell r="M965">
            <v>9145.84</v>
          </cell>
        </row>
        <row r="966">
          <cell r="B966" t="str">
            <v/>
          </cell>
          <cell r="C966" t="str">
            <v/>
          </cell>
          <cell r="E966" t="str">
            <v>dd</v>
          </cell>
          <cell r="F966" t="str">
            <v>M¸y ®Çm dïi 1,5KW</v>
          </cell>
          <cell r="G966" t="str">
            <v>Ca</v>
          </cell>
          <cell r="H966">
            <v>0.11</v>
          </cell>
          <cell r="I966">
            <v>37456</v>
          </cell>
          <cell r="J966">
            <v>4120.16</v>
          </cell>
          <cell r="M966">
            <v>4120.16</v>
          </cell>
        </row>
        <row r="967">
          <cell r="B967">
            <v>125</v>
          </cell>
          <cell r="C967">
            <v>1242</v>
          </cell>
          <cell r="D967" t="str">
            <v>KA2210</v>
          </cell>
          <cell r="F967" t="str">
            <v>VK ®æ BT mèi nèi dÇm</v>
          </cell>
          <cell r="G967" t="str">
            <v>100m2</v>
          </cell>
          <cell r="I967" t="str">
            <v/>
          </cell>
          <cell r="K967">
            <v>2586060.466018057</v>
          </cell>
          <cell r="L967">
            <v>527526.72000000009</v>
          </cell>
          <cell r="M967">
            <v>0</v>
          </cell>
        </row>
        <row r="968">
          <cell r="B968" t="str">
            <v/>
          </cell>
          <cell r="C968" t="str">
            <v/>
          </cell>
          <cell r="F968" t="str">
            <v>a. VËt liÖu</v>
          </cell>
          <cell r="J968">
            <v>2586060.466018057</v>
          </cell>
        </row>
        <row r="969">
          <cell r="B969" t="str">
            <v/>
          </cell>
          <cell r="C969" t="str">
            <v/>
          </cell>
          <cell r="E969" t="str">
            <v>g</v>
          </cell>
          <cell r="F969" t="str">
            <v>Gç v¸n</v>
          </cell>
          <cell r="G969" t="str">
            <v>m3</v>
          </cell>
          <cell r="H969">
            <v>0.79200000000000004</v>
          </cell>
          <cell r="I969">
            <v>1269569.6114285714</v>
          </cell>
          <cell r="J969">
            <v>1005499.1322514286</v>
          </cell>
          <cell r="K969">
            <v>1005499.1322514286</v>
          </cell>
        </row>
        <row r="970">
          <cell r="B970" t="str">
            <v/>
          </cell>
          <cell r="C970" t="str">
            <v/>
          </cell>
          <cell r="E970" t="str">
            <v>dn</v>
          </cell>
          <cell r="F970" t="str">
            <v xml:space="preserve">Gç ®µ nÑp </v>
          </cell>
          <cell r="G970" t="str">
            <v>m3</v>
          </cell>
          <cell r="H970">
            <v>0.189</v>
          </cell>
          <cell r="I970">
            <v>1269569.6114285714</v>
          </cell>
          <cell r="J970">
            <v>239948.65656</v>
          </cell>
          <cell r="K970">
            <v>239948.65656</v>
          </cell>
        </row>
        <row r="971">
          <cell r="B971" t="str">
            <v/>
          </cell>
          <cell r="C971" t="str">
            <v/>
          </cell>
          <cell r="E971" t="str">
            <v>gg</v>
          </cell>
          <cell r="F971" t="str">
            <v>Gç chèng</v>
          </cell>
          <cell r="G971" t="str">
            <v>m3</v>
          </cell>
          <cell r="H971">
            <v>0.95700000000000007</v>
          </cell>
          <cell r="I971">
            <v>1269569.6114285714</v>
          </cell>
          <cell r="J971">
            <v>1214978.1181371429</v>
          </cell>
          <cell r="K971">
            <v>1214978.1181371429</v>
          </cell>
        </row>
        <row r="972">
          <cell r="B972" t="str">
            <v/>
          </cell>
          <cell r="C972" t="str">
            <v/>
          </cell>
          <cell r="E972" t="str">
            <v>di</v>
          </cell>
          <cell r="F972" t="str">
            <v>§inh</v>
          </cell>
          <cell r="G972" t="str">
            <v>kg</v>
          </cell>
          <cell r="H972">
            <v>14.29</v>
          </cell>
          <cell r="I972">
            <v>7000</v>
          </cell>
          <cell r="J972">
            <v>100030</v>
          </cell>
          <cell r="K972">
            <v>100030</v>
          </cell>
        </row>
        <row r="973">
          <cell r="B973" t="str">
            <v/>
          </cell>
          <cell r="C973" t="str">
            <v/>
          </cell>
          <cell r="E973" t="str">
            <v>#</v>
          </cell>
          <cell r="F973" t="str">
            <v>VËt liÖu kh¸c</v>
          </cell>
          <cell r="G973" t="str">
            <v>%</v>
          </cell>
          <cell r="H973">
            <v>1</v>
          </cell>
          <cell r="I973">
            <v>2560455.9069485711</v>
          </cell>
          <cell r="J973">
            <v>25604.559069485709</v>
          </cell>
          <cell r="K973">
            <v>25604.559069485709</v>
          </cell>
        </row>
        <row r="974">
          <cell r="B974" t="str">
            <v/>
          </cell>
          <cell r="C974" t="str">
            <v/>
          </cell>
          <cell r="F974" t="str">
            <v>b. Nh©n c«ng</v>
          </cell>
          <cell r="J974">
            <v>527526.72000000009</v>
          </cell>
        </row>
        <row r="975">
          <cell r="B975" t="str">
            <v/>
          </cell>
          <cell r="C975" t="str">
            <v/>
          </cell>
          <cell r="E975" t="str">
            <v>n4</v>
          </cell>
          <cell r="F975" t="str">
            <v>Nh©n c«ng bËc 4,0/7</v>
          </cell>
          <cell r="G975" t="str">
            <v xml:space="preserve">C«ng </v>
          </cell>
          <cell r="H975">
            <v>34.380000000000003</v>
          </cell>
          <cell r="I975">
            <v>15344</v>
          </cell>
          <cell r="J975">
            <v>527526.72000000009</v>
          </cell>
          <cell r="L975">
            <v>527526.72000000009</v>
          </cell>
        </row>
        <row r="976">
          <cell r="B976">
            <v>126</v>
          </cell>
          <cell r="C976">
            <v>1242</v>
          </cell>
          <cell r="D976" t="str">
            <v>IA.2311</v>
          </cell>
          <cell r="F976" t="str">
            <v>Cèt thÐp mèi nèi dÇm d=8mm</v>
          </cell>
          <cell r="G976" t="str">
            <v>tÊn</v>
          </cell>
          <cell r="I976" t="str">
            <v/>
          </cell>
          <cell r="K976">
            <v>4872452.1885714279</v>
          </cell>
          <cell r="L976">
            <v>241444.8</v>
          </cell>
          <cell r="M976">
            <v>15915.6</v>
          </cell>
        </row>
        <row r="977">
          <cell r="B977" t="str">
            <v/>
          </cell>
          <cell r="C977" t="str">
            <v/>
          </cell>
          <cell r="F977" t="str">
            <v>a. VËt liÖu</v>
          </cell>
          <cell r="J977">
            <v>4872452.1885714279</v>
          </cell>
        </row>
        <row r="978">
          <cell r="B978" t="str">
            <v/>
          </cell>
          <cell r="C978" t="str">
            <v/>
          </cell>
          <cell r="E978" t="str">
            <v>d8</v>
          </cell>
          <cell r="F978" t="str">
            <v>ThÐp trßn d=8mm</v>
          </cell>
          <cell r="G978" t="str">
            <v>kg</v>
          </cell>
          <cell r="H978">
            <v>1005</v>
          </cell>
          <cell r="I978">
            <v>4707.542476190476</v>
          </cell>
          <cell r="J978">
            <v>4731080.1885714279</v>
          </cell>
          <cell r="K978">
            <v>4731080.1885714279</v>
          </cell>
        </row>
        <row r="979">
          <cell r="B979" t="str">
            <v/>
          </cell>
          <cell r="C979" t="str">
            <v/>
          </cell>
          <cell r="E979" t="str">
            <v>d</v>
          </cell>
          <cell r="F979" t="str">
            <v xml:space="preserve">D©y thÐp </v>
          </cell>
          <cell r="G979" t="str">
            <v>kg</v>
          </cell>
          <cell r="H979">
            <v>21.42</v>
          </cell>
          <cell r="I979">
            <v>6600</v>
          </cell>
          <cell r="J979">
            <v>141372</v>
          </cell>
          <cell r="K979">
            <v>141372</v>
          </cell>
        </row>
        <row r="980">
          <cell r="B980" t="str">
            <v/>
          </cell>
          <cell r="C980" t="str">
            <v/>
          </cell>
          <cell r="F980" t="str">
            <v>b. Nh©n c«ng</v>
          </cell>
          <cell r="J980">
            <v>241444.8</v>
          </cell>
        </row>
        <row r="981">
          <cell r="B981" t="str">
            <v/>
          </cell>
          <cell r="C981" t="str">
            <v/>
          </cell>
          <cell r="E981">
            <v>3.7</v>
          </cell>
          <cell r="F981" t="str">
            <v>Nh©n c«ng bËc 3,7/7</v>
          </cell>
          <cell r="G981" t="str">
            <v xml:space="preserve">C«ng </v>
          </cell>
          <cell r="H981">
            <v>16.2</v>
          </cell>
          <cell r="I981">
            <v>14904</v>
          </cell>
          <cell r="J981">
            <v>241444.8</v>
          </cell>
          <cell r="L981">
            <v>241444.8</v>
          </cell>
        </row>
        <row r="982">
          <cell r="B982" t="str">
            <v/>
          </cell>
          <cell r="C982" t="str">
            <v/>
          </cell>
          <cell r="F982" t="str">
            <v>c. M¸y thi c«ng</v>
          </cell>
          <cell r="J982">
            <v>15915.6</v>
          </cell>
        </row>
        <row r="983">
          <cell r="B983" t="str">
            <v/>
          </cell>
          <cell r="C983" t="str">
            <v/>
          </cell>
          <cell r="E983" t="str">
            <v>cu</v>
          </cell>
          <cell r="F983" t="str">
            <v>M¸y c¾t uèn cèt thÐp</v>
          </cell>
          <cell r="G983" t="str">
            <v>Ca</v>
          </cell>
          <cell r="H983">
            <v>0.4</v>
          </cell>
          <cell r="I983">
            <v>39789</v>
          </cell>
          <cell r="J983">
            <v>15915.6</v>
          </cell>
          <cell r="M983">
            <v>15915.6</v>
          </cell>
        </row>
        <row r="984">
          <cell r="B984">
            <v>127</v>
          </cell>
          <cell r="D984" t="str">
            <v>.</v>
          </cell>
          <cell r="F984" t="str">
            <v>Khe co d·n cao su</v>
          </cell>
          <cell r="G984" t="str">
            <v>m</v>
          </cell>
          <cell r="I984" t="str">
            <v/>
          </cell>
          <cell r="K984">
            <v>1750320.0000000002</v>
          </cell>
          <cell r="L984">
            <v>0</v>
          </cell>
          <cell r="M984">
            <v>0</v>
          </cell>
        </row>
        <row r="985">
          <cell r="B985" t="str">
            <v/>
          </cell>
          <cell r="C985" t="str">
            <v/>
          </cell>
          <cell r="F985" t="str">
            <v>a - VËt liÖu :</v>
          </cell>
          <cell r="J985">
            <v>1750320.0000000002</v>
          </cell>
        </row>
        <row r="986">
          <cell r="B986" t="str">
            <v/>
          </cell>
          <cell r="C986" t="str">
            <v/>
          </cell>
          <cell r="E986" t="str">
            <v>d10</v>
          </cell>
          <cell r="F986" t="str">
            <v>Khe co d·n cao su.</v>
          </cell>
          <cell r="G986" t="str">
            <v>m</v>
          </cell>
          <cell r="H986">
            <v>1.02</v>
          </cell>
          <cell r="I986">
            <v>1716000.0000000002</v>
          </cell>
          <cell r="J986">
            <v>1750320.0000000002</v>
          </cell>
          <cell r="K986">
            <v>1750320.0000000002</v>
          </cell>
        </row>
        <row r="987">
          <cell r="B987">
            <v>128</v>
          </cell>
          <cell r="C987">
            <v>1242</v>
          </cell>
          <cell r="D987" t="str">
            <v>NB.3110</v>
          </cell>
          <cell r="F987" t="str">
            <v>ThÐp chê d=10mm</v>
          </cell>
          <cell r="G987" t="str">
            <v>TÊn</v>
          </cell>
          <cell r="I987" t="str">
            <v/>
          </cell>
          <cell r="K987">
            <v>4642919.6000000006</v>
          </cell>
          <cell r="L987">
            <v>170364.26</v>
          </cell>
          <cell r="M987">
            <v>0</v>
          </cell>
        </row>
        <row r="988">
          <cell r="B988" t="str">
            <v/>
          </cell>
          <cell r="C988" t="str">
            <v/>
          </cell>
          <cell r="F988" t="str">
            <v>a - VËt liÖu :</v>
          </cell>
          <cell r="J988">
            <v>4642919.6000000006</v>
          </cell>
        </row>
        <row r="989">
          <cell r="B989" t="str">
            <v/>
          </cell>
          <cell r="C989" t="str">
            <v/>
          </cell>
          <cell r="E989" t="str">
            <v>d10</v>
          </cell>
          <cell r="F989" t="str">
            <v>ThÐp trßn d=10mm</v>
          </cell>
          <cell r="G989" t="str">
            <v>kg</v>
          </cell>
          <cell r="H989">
            <v>1050</v>
          </cell>
          <cell r="I989">
            <v>4421.8281904761907</v>
          </cell>
          <cell r="J989">
            <v>4642919.6000000006</v>
          </cell>
          <cell r="K989">
            <v>4642919.6000000006</v>
          </cell>
        </row>
        <row r="990">
          <cell r="B990" t="str">
            <v/>
          </cell>
          <cell r="C990" t="str">
            <v/>
          </cell>
          <cell r="F990" t="str">
            <v>b. Nh©n c«ng</v>
          </cell>
          <cell r="J990">
            <v>170364.26</v>
          </cell>
        </row>
        <row r="991">
          <cell r="B991" t="str">
            <v/>
          </cell>
          <cell r="C991" t="str">
            <v/>
          </cell>
          <cell r="E991">
            <v>3.5</v>
          </cell>
          <cell r="F991" t="str">
            <v>Nh©n c«ng bËc 3,5/7</v>
          </cell>
          <cell r="G991" t="str">
            <v xml:space="preserve">C«ng </v>
          </cell>
          <cell r="H991">
            <v>11.66</v>
          </cell>
          <cell r="I991">
            <v>14611</v>
          </cell>
          <cell r="J991">
            <v>170364.26</v>
          </cell>
          <cell r="L991">
            <v>170364.26</v>
          </cell>
        </row>
        <row r="992">
          <cell r="B992">
            <v>129</v>
          </cell>
          <cell r="C992">
            <v>1242</v>
          </cell>
          <cell r="D992" t="str">
            <v>HA3110</v>
          </cell>
          <cell r="F992" t="str">
            <v>Bª t«ng M300</v>
          </cell>
          <cell r="G992" t="str">
            <v>m3</v>
          </cell>
          <cell r="I992" t="str">
            <v/>
          </cell>
          <cell r="K992">
            <v>535413.10259240947</v>
          </cell>
          <cell r="L992">
            <v>52015.16</v>
          </cell>
          <cell r="M992">
            <v>13266</v>
          </cell>
        </row>
        <row r="993">
          <cell r="B993" t="str">
            <v/>
          </cell>
          <cell r="C993" t="str">
            <v/>
          </cell>
          <cell r="F993" t="str">
            <v>a. VËt liÖu</v>
          </cell>
          <cell r="J993">
            <v>535413.10259240947</v>
          </cell>
        </row>
        <row r="994">
          <cell r="B994" t="str">
            <v/>
          </cell>
          <cell r="C994" t="str">
            <v>m3</v>
          </cell>
          <cell r="E994" t="str">
            <v>vu</v>
          </cell>
          <cell r="F994" t="str">
            <v>V÷a BT M300 ®¸ 1x2 ®é sôt 2-4</v>
          </cell>
          <cell r="G994" t="str">
            <v>m3</v>
          </cell>
          <cell r="H994">
            <v>1.0249999999999999</v>
          </cell>
          <cell r="I994">
            <v>517182.42220952385</v>
          </cell>
          <cell r="J994">
            <v>530111.98276476189</v>
          </cell>
          <cell r="K994">
            <v>530111.98276476189</v>
          </cell>
        </row>
        <row r="995">
          <cell r="B995" t="str">
            <v/>
          </cell>
          <cell r="C995" t="str">
            <v/>
          </cell>
          <cell r="E995" t="str">
            <v>#</v>
          </cell>
          <cell r="F995" t="str">
            <v>VËt liÖu kh¸c</v>
          </cell>
          <cell r="G995" t="str">
            <v>%</v>
          </cell>
          <cell r="H995">
            <v>1</v>
          </cell>
          <cell r="I995">
            <v>530111.98276476189</v>
          </cell>
          <cell r="J995">
            <v>5301.1198276476189</v>
          </cell>
          <cell r="K995">
            <v>5301.1198276476189</v>
          </cell>
        </row>
        <row r="996">
          <cell r="B996" t="str">
            <v/>
          </cell>
          <cell r="C996" t="str">
            <v/>
          </cell>
          <cell r="F996" t="str">
            <v>b. Nh©n c«ng</v>
          </cell>
          <cell r="J996">
            <v>52015.16</v>
          </cell>
        </row>
        <row r="997">
          <cell r="B997" t="str">
            <v/>
          </cell>
          <cell r="C997" t="str">
            <v/>
          </cell>
          <cell r="E997">
            <v>3.5</v>
          </cell>
          <cell r="F997" t="str">
            <v>Nh©n c«ng bËc 3,5/7</v>
          </cell>
          <cell r="G997" t="str">
            <v xml:space="preserve">C«ng </v>
          </cell>
          <cell r="H997">
            <v>3.56</v>
          </cell>
          <cell r="I997">
            <v>14611</v>
          </cell>
          <cell r="J997">
            <v>52015.16</v>
          </cell>
          <cell r="L997">
            <v>52015.16</v>
          </cell>
        </row>
        <row r="998">
          <cell r="B998" t="str">
            <v/>
          </cell>
          <cell r="C998" t="str">
            <v/>
          </cell>
          <cell r="F998" t="str">
            <v>c. M¸y thi c«ng</v>
          </cell>
          <cell r="J998">
            <v>13266</v>
          </cell>
        </row>
        <row r="999">
          <cell r="B999" t="str">
            <v/>
          </cell>
          <cell r="C999" t="str">
            <v/>
          </cell>
          <cell r="E999" t="str">
            <v>250l</v>
          </cell>
          <cell r="F999" t="str">
            <v>M¸y trén 250l</v>
          </cell>
          <cell r="G999" t="str">
            <v>Ca</v>
          </cell>
          <cell r="H999">
            <v>9.5000000000000001E-2</v>
          </cell>
          <cell r="I999">
            <v>96272</v>
          </cell>
          <cell r="J999">
            <v>9145.84</v>
          </cell>
          <cell r="M999">
            <v>9145.84</v>
          </cell>
        </row>
        <row r="1000">
          <cell r="B1000" t="str">
            <v/>
          </cell>
          <cell r="C1000" t="str">
            <v/>
          </cell>
          <cell r="E1000" t="str">
            <v>dd</v>
          </cell>
          <cell r="F1000" t="str">
            <v>M¸y ®Çm dïi 1,5KW</v>
          </cell>
          <cell r="G1000" t="str">
            <v>Ca</v>
          </cell>
          <cell r="H1000">
            <v>0.11</v>
          </cell>
          <cell r="I1000">
            <v>37456</v>
          </cell>
          <cell r="J1000">
            <v>4120.16</v>
          </cell>
          <cell r="M1000">
            <v>4120.16</v>
          </cell>
        </row>
        <row r="1001">
          <cell r="B1001">
            <v>130</v>
          </cell>
          <cell r="C1001">
            <v>1242</v>
          </cell>
          <cell r="D1001" t="str">
            <v>KA2210</v>
          </cell>
          <cell r="F1001" t="str">
            <v>VK ®æ bª t«ng M300</v>
          </cell>
          <cell r="G1001" t="str">
            <v>100m2</v>
          </cell>
          <cell r="I1001" t="str">
            <v/>
          </cell>
          <cell r="K1001">
            <v>2586060.466018057</v>
          </cell>
          <cell r="L1001">
            <v>527526.72000000009</v>
          </cell>
          <cell r="M1001">
            <v>0</v>
          </cell>
        </row>
        <row r="1002">
          <cell r="B1002" t="str">
            <v/>
          </cell>
          <cell r="C1002" t="str">
            <v/>
          </cell>
          <cell r="F1002" t="str">
            <v>a. VËt liÖu</v>
          </cell>
          <cell r="J1002">
            <v>2586060.466018057</v>
          </cell>
        </row>
        <row r="1003">
          <cell r="B1003" t="str">
            <v/>
          </cell>
          <cell r="C1003" t="str">
            <v/>
          </cell>
          <cell r="E1003" t="str">
            <v>g</v>
          </cell>
          <cell r="F1003" t="str">
            <v>Gç v¸n</v>
          </cell>
          <cell r="G1003" t="str">
            <v>m3</v>
          </cell>
          <cell r="H1003">
            <v>0.79200000000000004</v>
          </cell>
          <cell r="I1003">
            <v>1269569.6114285714</v>
          </cell>
          <cell r="J1003">
            <v>1005499.1322514286</v>
          </cell>
          <cell r="K1003">
            <v>1005499.1322514286</v>
          </cell>
        </row>
        <row r="1004">
          <cell r="B1004" t="str">
            <v/>
          </cell>
          <cell r="C1004" t="str">
            <v/>
          </cell>
          <cell r="E1004" t="str">
            <v>dn</v>
          </cell>
          <cell r="F1004" t="str">
            <v xml:space="preserve">Gç ®µ nÑp </v>
          </cell>
          <cell r="G1004" t="str">
            <v>m3</v>
          </cell>
          <cell r="H1004">
            <v>0.189</v>
          </cell>
          <cell r="I1004">
            <v>1269569.6114285714</v>
          </cell>
          <cell r="J1004">
            <v>239948.65656</v>
          </cell>
          <cell r="K1004">
            <v>239948.65656</v>
          </cell>
        </row>
        <row r="1005">
          <cell r="B1005" t="str">
            <v/>
          </cell>
          <cell r="C1005" t="str">
            <v/>
          </cell>
          <cell r="E1005" t="str">
            <v>gg</v>
          </cell>
          <cell r="F1005" t="str">
            <v>Gç chèng</v>
          </cell>
          <cell r="G1005" t="str">
            <v>m3</v>
          </cell>
          <cell r="H1005">
            <v>0.95700000000000007</v>
          </cell>
          <cell r="I1005">
            <v>1269569.6114285714</v>
          </cell>
          <cell r="J1005">
            <v>1214978.1181371429</v>
          </cell>
          <cell r="K1005">
            <v>1214978.1181371429</v>
          </cell>
        </row>
        <row r="1006">
          <cell r="B1006" t="str">
            <v/>
          </cell>
          <cell r="C1006" t="str">
            <v/>
          </cell>
          <cell r="E1006" t="str">
            <v>di</v>
          </cell>
          <cell r="F1006" t="str">
            <v>§inh</v>
          </cell>
          <cell r="G1006" t="str">
            <v>kg</v>
          </cell>
          <cell r="H1006">
            <v>14.29</v>
          </cell>
          <cell r="I1006">
            <v>7000</v>
          </cell>
          <cell r="J1006">
            <v>100030</v>
          </cell>
          <cell r="K1006">
            <v>100030</v>
          </cell>
        </row>
        <row r="1007">
          <cell r="B1007" t="str">
            <v/>
          </cell>
          <cell r="C1007" t="str">
            <v/>
          </cell>
          <cell r="E1007" t="str">
            <v>#</v>
          </cell>
          <cell r="F1007" t="str">
            <v>VËt liÖu kh¸c</v>
          </cell>
          <cell r="G1007" t="str">
            <v>%</v>
          </cell>
          <cell r="H1007">
            <v>1</v>
          </cell>
          <cell r="I1007">
            <v>2560455.9069485711</v>
          </cell>
          <cell r="J1007">
            <v>25604.559069485709</v>
          </cell>
          <cell r="K1007">
            <v>25604.559069485709</v>
          </cell>
        </row>
        <row r="1008">
          <cell r="B1008" t="str">
            <v/>
          </cell>
          <cell r="C1008" t="str">
            <v/>
          </cell>
          <cell r="F1008" t="str">
            <v>b. Nh©n c«ng</v>
          </cell>
          <cell r="J1008">
            <v>527526.72000000009</v>
          </cell>
        </row>
        <row r="1009">
          <cell r="B1009" t="str">
            <v/>
          </cell>
          <cell r="C1009" t="str">
            <v/>
          </cell>
          <cell r="E1009" t="str">
            <v>n4</v>
          </cell>
          <cell r="F1009" t="str">
            <v>Nh©n c«ng bËc 4,0/7</v>
          </cell>
          <cell r="G1009" t="str">
            <v xml:space="preserve">C«ng </v>
          </cell>
          <cell r="H1009">
            <v>34.380000000000003</v>
          </cell>
          <cell r="I1009">
            <v>15344</v>
          </cell>
          <cell r="J1009">
            <v>527526.72000000009</v>
          </cell>
          <cell r="L1009">
            <v>527526.72000000009</v>
          </cell>
        </row>
        <row r="1010">
          <cell r="B1010">
            <v>131</v>
          </cell>
          <cell r="C1010">
            <v>1242</v>
          </cell>
          <cell r="D1010" t="str">
            <v>GA.4110/</v>
          </cell>
          <cell r="F1010" t="str">
            <v>Gia cè lßng cÇu ®¸ d¨m x©y M100</v>
          </cell>
          <cell r="G1010" t="str">
            <v>m3</v>
          </cell>
          <cell r="I1010" t="str">
            <v/>
          </cell>
          <cell r="K1010">
            <v>306212.44737737137</v>
          </cell>
          <cell r="L1010">
            <v>31998.09</v>
          </cell>
          <cell r="M1010">
            <v>0</v>
          </cell>
        </row>
        <row r="1011">
          <cell r="B1011" t="str">
            <v/>
          </cell>
          <cell r="C1011" t="str">
            <v/>
          </cell>
          <cell r="F1011" t="str">
            <v>a. VËt liÖu</v>
          </cell>
          <cell r="J1011">
            <v>306212.44737737137</v>
          </cell>
        </row>
        <row r="1012">
          <cell r="B1012" t="str">
            <v/>
          </cell>
          <cell r="C1012" t="str">
            <v/>
          </cell>
          <cell r="E1012">
            <v>4</v>
          </cell>
          <cell r="F1012" t="str">
            <v>§¸ d¨m 4x6</v>
          </cell>
          <cell r="G1012" t="str">
            <v>m3</v>
          </cell>
          <cell r="H1012">
            <v>1.2</v>
          </cell>
          <cell r="I1012">
            <v>108979.27619047619</v>
          </cell>
          <cell r="J1012">
            <v>130775.13142857142</v>
          </cell>
          <cell r="K1012">
            <v>130775.13142857142</v>
          </cell>
        </row>
        <row r="1013">
          <cell r="B1013" t="str">
            <v/>
          </cell>
          <cell r="C1013" t="str">
            <v>m3</v>
          </cell>
          <cell r="E1013" t="str">
            <v>vu</v>
          </cell>
          <cell r="F1013" t="str">
            <v>V÷a xi m¨ng M100</v>
          </cell>
          <cell r="G1013" t="str">
            <v>m3</v>
          </cell>
          <cell r="H1013">
            <v>0.42</v>
          </cell>
          <cell r="I1013">
            <v>417707.89511619043</v>
          </cell>
          <cell r="J1013">
            <v>175437.31594879998</v>
          </cell>
          <cell r="K1013">
            <v>175437.31594879998</v>
          </cell>
        </row>
        <row r="1014">
          <cell r="B1014" t="str">
            <v/>
          </cell>
          <cell r="C1014" t="str">
            <v/>
          </cell>
          <cell r="F1014" t="str">
            <v>b. Nh©n c«ng</v>
          </cell>
          <cell r="J1014">
            <v>31998.09</v>
          </cell>
        </row>
        <row r="1015">
          <cell r="B1015" t="str">
            <v/>
          </cell>
          <cell r="C1015" t="str">
            <v/>
          </cell>
          <cell r="E1015">
            <v>3.5</v>
          </cell>
          <cell r="F1015" t="str">
            <v>Nh©n c«ng bËc 3,5/7</v>
          </cell>
          <cell r="G1015" t="str">
            <v xml:space="preserve">C«ng </v>
          </cell>
          <cell r="H1015">
            <v>2.19</v>
          </cell>
          <cell r="I1015">
            <v>14611</v>
          </cell>
          <cell r="J1015">
            <v>31998.09</v>
          </cell>
          <cell r="L1015">
            <v>31998.09</v>
          </cell>
        </row>
        <row r="1016">
          <cell r="B1016">
            <v>132</v>
          </cell>
          <cell r="C1016">
            <v>1242</v>
          </cell>
          <cell r="D1016" t="str">
            <v>IB2211</v>
          </cell>
          <cell r="F1016" t="str">
            <v>Cèt thÐp gê lan can d=10mm</v>
          </cell>
          <cell r="G1016" t="str">
            <v>TÊn</v>
          </cell>
          <cell r="I1016" t="str">
            <v/>
          </cell>
          <cell r="K1016">
            <v>4585309.3314285716</v>
          </cell>
          <cell r="L1016">
            <v>208206.75</v>
          </cell>
          <cell r="M1016">
            <v>15915.6</v>
          </cell>
        </row>
        <row r="1017">
          <cell r="B1017" t="str">
            <v/>
          </cell>
          <cell r="C1017" t="str">
            <v/>
          </cell>
          <cell r="F1017" t="str">
            <v>a. VËt liÖu</v>
          </cell>
          <cell r="J1017">
            <v>4585309.3314285716</v>
          </cell>
        </row>
        <row r="1018">
          <cell r="B1018" t="str">
            <v/>
          </cell>
          <cell r="C1018" t="str">
            <v/>
          </cell>
          <cell r="E1018" t="str">
            <v>d10</v>
          </cell>
          <cell r="F1018" t="str">
            <v>ThÐp trßn d=10mm</v>
          </cell>
          <cell r="G1018" t="str">
            <v>kg</v>
          </cell>
          <cell r="H1018">
            <v>1005</v>
          </cell>
          <cell r="I1018">
            <v>4421.8281904761907</v>
          </cell>
          <cell r="J1018">
            <v>4443937.3314285716</v>
          </cell>
          <cell r="K1018">
            <v>4443937.3314285716</v>
          </cell>
        </row>
        <row r="1019">
          <cell r="B1019" t="str">
            <v/>
          </cell>
          <cell r="C1019" t="str">
            <v/>
          </cell>
          <cell r="E1019" t="str">
            <v>d</v>
          </cell>
          <cell r="F1019" t="str">
            <v xml:space="preserve">D©y thÐp </v>
          </cell>
          <cell r="G1019" t="str">
            <v>kg</v>
          </cell>
          <cell r="H1019">
            <v>21.42</v>
          </cell>
          <cell r="I1019">
            <v>6600</v>
          </cell>
          <cell r="J1019">
            <v>141372</v>
          </cell>
          <cell r="K1019">
            <v>141372</v>
          </cell>
        </row>
        <row r="1020">
          <cell r="B1020" t="str">
            <v/>
          </cell>
          <cell r="C1020" t="str">
            <v/>
          </cell>
          <cell r="F1020" t="str">
            <v>b. Nh©n c«ng</v>
          </cell>
          <cell r="J1020">
            <v>208206.75</v>
          </cell>
        </row>
        <row r="1021">
          <cell r="B1021" t="str">
            <v/>
          </cell>
          <cell r="C1021" t="str">
            <v/>
          </cell>
          <cell r="E1021">
            <v>3.5</v>
          </cell>
          <cell r="F1021" t="str">
            <v>Nh©n c«ng bËc 3,5/7</v>
          </cell>
          <cell r="G1021" t="str">
            <v xml:space="preserve">C«ng </v>
          </cell>
          <cell r="H1021">
            <v>14.25</v>
          </cell>
          <cell r="I1021">
            <v>14611</v>
          </cell>
          <cell r="J1021">
            <v>208206.75</v>
          </cell>
          <cell r="L1021">
            <v>208206.75</v>
          </cell>
        </row>
        <row r="1022">
          <cell r="B1022" t="str">
            <v/>
          </cell>
          <cell r="C1022" t="str">
            <v/>
          </cell>
          <cell r="F1022" t="str">
            <v>c. M¸y thi c«ng</v>
          </cell>
          <cell r="J1022">
            <v>15915.6</v>
          </cell>
        </row>
        <row r="1023">
          <cell r="B1023" t="str">
            <v/>
          </cell>
          <cell r="C1023" t="str">
            <v/>
          </cell>
          <cell r="E1023" t="str">
            <v>cu</v>
          </cell>
          <cell r="F1023" t="str">
            <v>M¸y c¾t uèn cèt thÐp</v>
          </cell>
          <cell r="G1023" t="str">
            <v>Ca</v>
          </cell>
          <cell r="H1023">
            <v>0.4</v>
          </cell>
          <cell r="I1023">
            <v>39789</v>
          </cell>
          <cell r="J1023">
            <v>15915.6</v>
          </cell>
          <cell r="M1023">
            <v>15915.6</v>
          </cell>
        </row>
        <row r="1024">
          <cell r="B1024">
            <v>133</v>
          </cell>
          <cell r="C1024">
            <v>1242</v>
          </cell>
          <cell r="D1024" t="str">
            <v>IB2221</v>
          </cell>
          <cell r="F1024" t="str">
            <v>Cèt thÐp gê lan can d=14mm</v>
          </cell>
          <cell r="G1024" t="str">
            <v>TÊn</v>
          </cell>
          <cell r="I1024" t="str">
            <v/>
          </cell>
          <cell r="K1024">
            <v>4607641.3257142855</v>
          </cell>
          <cell r="L1024">
            <v>114258.02</v>
          </cell>
          <cell r="M1024">
            <v>100356.43399999999</v>
          </cell>
        </row>
        <row r="1025">
          <cell r="B1025" t="str">
            <v/>
          </cell>
          <cell r="C1025" t="str">
            <v/>
          </cell>
          <cell r="F1025" t="str">
            <v>a. VËt liÖu</v>
          </cell>
          <cell r="I1025" t="str">
            <v/>
          </cell>
          <cell r="J1025">
            <v>4607641.3257142855</v>
          </cell>
        </row>
        <row r="1026">
          <cell r="B1026" t="str">
            <v/>
          </cell>
          <cell r="C1026" t="str">
            <v/>
          </cell>
          <cell r="E1026" t="str">
            <v>D14</v>
          </cell>
          <cell r="F1026" t="str">
            <v>ThÐp trßn d=14mm</v>
          </cell>
          <cell r="G1026" t="str">
            <v>kg</v>
          </cell>
          <cell r="H1026">
            <v>1020</v>
          </cell>
          <cell r="I1026">
            <v>4374.209142857143</v>
          </cell>
          <cell r="J1026">
            <v>4461693.3257142855</v>
          </cell>
          <cell r="K1026">
            <v>4461693.3257142855</v>
          </cell>
        </row>
        <row r="1027">
          <cell r="B1027" t="str">
            <v/>
          </cell>
          <cell r="C1027" t="str">
            <v/>
          </cell>
          <cell r="E1027" t="str">
            <v>d</v>
          </cell>
          <cell r="F1027" t="str">
            <v xml:space="preserve">D©y thÐp </v>
          </cell>
          <cell r="G1027" t="str">
            <v>kg</v>
          </cell>
          <cell r="H1027">
            <v>14.28</v>
          </cell>
          <cell r="I1027">
            <v>6600</v>
          </cell>
          <cell r="J1027">
            <v>94248</v>
          </cell>
          <cell r="K1027">
            <v>94248</v>
          </cell>
        </row>
        <row r="1028">
          <cell r="B1028" t="str">
            <v/>
          </cell>
          <cell r="C1028" t="str">
            <v/>
          </cell>
          <cell r="E1028" t="str">
            <v>q</v>
          </cell>
          <cell r="F1028" t="str">
            <v>Que hµn</v>
          </cell>
          <cell r="G1028" t="str">
            <v>kg</v>
          </cell>
          <cell r="H1028">
            <v>4.7</v>
          </cell>
          <cell r="I1028">
            <v>11000</v>
          </cell>
          <cell r="J1028">
            <v>51700</v>
          </cell>
          <cell r="K1028">
            <v>51700</v>
          </cell>
        </row>
        <row r="1029">
          <cell r="B1029" t="str">
            <v/>
          </cell>
          <cell r="C1029" t="str">
            <v/>
          </cell>
          <cell r="F1029" t="str">
            <v>b. Nh©n c«ng</v>
          </cell>
          <cell r="I1029" t="str">
            <v/>
          </cell>
          <cell r="J1029">
            <v>114258.02</v>
          </cell>
        </row>
        <row r="1030">
          <cell r="B1030" t="str">
            <v/>
          </cell>
          <cell r="C1030" t="str">
            <v/>
          </cell>
          <cell r="E1030">
            <v>3.5</v>
          </cell>
          <cell r="F1030" t="str">
            <v>Nh©n c«ng bËc 3,5/7</v>
          </cell>
          <cell r="G1030" t="str">
            <v xml:space="preserve">C«ng </v>
          </cell>
          <cell r="H1030">
            <v>7.82</v>
          </cell>
          <cell r="I1030">
            <v>14611</v>
          </cell>
          <cell r="J1030">
            <v>114258.02</v>
          </cell>
          <cell r="L1030">
            <v>114258.02</v>
          </cell>
        </row>
        <row r="1031">
          <cell r="B1031" t="str">
            <v/>
          </cell>
          <cell r="C1031" t="str">
            <v/>
          </cell>
          <cell r="F1031" t="str">
            <v>c. M¸y thi c«ng</v>
          </cell>
          <cell r="I1031" t="str">
            <v/>
          </cell>
          <cell r="J1031">
            <v>100356.43399999999</v>
          </cell>
        </row>
        <row r="1032">
          <cell r="B1032" t="str">
            <v/>
          </cell>
          <cell r="C1032" t="str">
            <v/>
          </cell>
          <cell r="E1032" t="str">
            <v>h23</v>
          </cell>
          <cell r="F1032" t="str">
            <v>M¸y hµn 23KW</v>
          </cell>
          <cell r="G1032" t="str">
            <v>Ca</v>
          </cell>
          <cell r="H1032">
            <v>1.133</v>
          </cell>
          <cell r="I1032">
            <v>77338</v>
          </cell>
          <cell r="J1032">
            <v>87623.953999999998</v>
          </cell>
          <cell r="M1032">
            <v>87623.953999999998</v>
          </cell>
        </row>
        <row r="1033">
          <cell r="B1033" t="str">
            <v/>
          </cell>
          <cell r="C1033" t="str">
            <v/>
          </cell>
          <cell r="E1033" t="str">
            <v>cu</v>
          </cell>
          <cell r="F1033" t="str">
            <v>M¸y c¾t uèn cèt thÐp</v>
          </cell>
          <cell r="G1033" t="str">
            <v>Ca</v>
          </cell>
          <cell r="H1033">
            <v>0.32</v>
          </cell>
          <cell r="I1033">
            <v>39789</v>
          </cell>
          <cell r="J1033">
            <v>12732.48</v>
          </cell>
          <cell r="M1033">
            <v>12732.48</v>
          </cell>
        </row>
        <row r="1034">
          <cell r="B1034">
            <v>134</v>
          </cell>
          <cell r="C1034">
            <v>1242</v>
          </cell>
          <cell r="D1034" t="str">
            <v>NB.3110</v>
          </cell>
          <cell r="F1034" t="str">
            <v>L¾p ®Æt thÐp b¶n</v>
          </cell>
          <cell r="G1034" t="str">
            <v>TÊn</v>
          </cell>
          <cell r="I1034" t="str">
            <v/>
          </cell>
          <cell r="K1034">
            <v>5316065.58</v>
          </cell>
          <cell r="L1034">
            <v>170364.26</v>
          </cell>
          <cell r="M1034">
            <v>280350.25</v>
          </cell>
        </row>
        <row r="1035">
          <cell r="B1035" t="str">
            <v/>
          </cell>
          <cell r="C1035" t="str">
            <v/>
          </cell>
          <cell r="F1035" t="str">
            <v>a. VËt liÖu</v>
          </cell>
          <cell r="I1035" t="str">
            <v/>
          </cell>
          <cell r="J1035">
            <v>5316065.58</v>
          </cell>
        </row>
        <row r="1036">
          <cell r="B1036" t="str">
            <v/>
          </cell>
          <cell r="E1036" t="str">
            <v>t</v>
          </cell>
          <cell r="F1036" t="str">
            <v>ThÐp b¶n</v>
          </cell>
          <cell r="G1036" t="str">
            <v>kg</v>
          </cell>
          <cell r="H1036">
            <v>1050</v>
          </cell>
          <cell r="I1036">
            <v>4612.3043809523806</v>
          </cell>
          <cell r="J1036">
            <v>4842919.5999999996</v>
          </cell>
          <cell r="K1036">
            <v>4842919.5999999996</v>
          </cell>
        </row>
        <row r="1037">
          <cell r="B1037" t="str">
            <v/>
          </cell>
          <cell r="E1037" t="str">
            <v>q</v>
          </cell>
          <cell r="F1037" t="str">
            <v>Que hµn</v>
          </cell>
          <cell r="G1037" t="str">
            <v>kg</v>
          </cell>
          <cell r="H1037">
            <v>20</v>
          </cell>
          <cell r="I1037">
            <v>11000</v>
          </cell>
          <cell r="J1037">
            <v>220000</v>
          </cell>
          <cell r="K1037">
            <v>220000</v>
          </cell>
        </row>
        <row r="1038">
          <cell r="B1038" t="str">
            <v/>
          </cell>
          <cell r="E1038" t="str">
            <v>#</v>
          </cell>
          <cell r="F1038" t="str">
            <v>VËt liÖu kh¸c</v>
          </cell>
          <cell r="G1038" t="str">
            <v>%</v>
          </cell>
          <cell r="H1038">
            <v>5</v>
          </cell>
          <cell r="I1038">
            <v>5062919.5999999996</v>
          </cell>
          <cell r="J1038">
            <v>253145.98</v>
          </cell>
          <cell r="K1038">
            <v>253145.98</v>
          </cell>
        </row>
        <row r="1039">
          <cell r="B1039" t="str">
            <v/>
          </cell>
          <cell r="C1039" t="str">
            <v/>
          </cell>
          <cell r="F1039" t="str">
            <v>b. Nh©n c«ng</v>
          </cell>
          <cell r="I1039" t="str">
            <v/>
          </cell>
          <cell r="J1039">
            <v>170364.26</v>
          </cell>
        </row>
        <row r="1040">
          <cell r="B1040" t="str">
            <v/>
          </cell>
          <cell r="E1040">
            <v>3.5</v>
          </cell>
          <cell r="F1040" t="str">
            <v>Nh©n c«ng bËc 3,5/7</v>
          </cell>
          <cell r="G1040" t="str">
            <v xml:space="preserve">C«ng </v>
          </cell>
          <cell r="H1040">
            <v>11.66</v>
          </cell>
          <cell r="I1040">
            <v>14611</v>
          </cell>
          <cell r="J1040">
            <v>170364.26</v>
          </cell>
          <cell r="L1040">
            <v>170364.26</v>
          </cell>
        </row>
        <row r="1041">
          <cell r="B1041" t="str">
            <v/>
          </cell>
          <cell r="C1041" t="str">
            <v/>
          </cell>
          <cell r="F1041" t="str">
            <v>c. M¸y thi c«ng</v>
          </cell>
          <cell r="I1041" t="str">
            <v/>
          </cell>
          <cell r="J1041">
            <v>280350.25</v>
          </cell>
        </row>
        <row r="1042">
          <cell r="B1042" t="str">
            <v/>
          </cell>
          <cell r="E1042" t="str">
            <v>h23</v>
          </cell>
          <cell r="F1042" t="str">
            <v>M¸y hµn 23KW</v>
          </cell>
          <cell r="G1042" t="str">
            <v>Ca</v>
          </cell>
          <cell r="H1042">
            <v>3.625</v>
          </cell>
          <cell r="I1042">
            <v>77338</v>
          </cell>
          <cell r="J1042">
            <v>280350.25</v>
          </cell>
          <cell r="M1042">
            <v>280350.25</v>
          </cell>
        </row>
        <row r="1043">
          <cell r="B1043">
            <v>135</v>
          </cell>
          <cell r="C1043">
            <v>22</v>
          </cell>
          <cell r="D1043">
            <v>58501</v>
          </cell>
          <cell r="F1043" t="str">
            <v>Mua vµ L§ thÐp èng d=20mm tay vÞn</v>
          </cell>
          <cell r="G1043" t="str">
            <v>m</v>
          </cell>
          <cell r="I1043" t="str">
            <v/>
          </cell>
          <cell r="K1043">
            <v>13260</v>
          </cell>
          <cell r="L1043">
            <v>3652.75</v>
          </cell>
          <cell r="M1043">
            <v>232.48000000000002</v>
          </cell>
        </row>
        <row r="1044">
          <cell r="B1044" t="str">
            <v/>
          </cell>
          <cell r="C1044" t="str">
            <v/>
          </cell>
          <cell r="F1044" t="str">
            <v>a. VËt liÖu</v>
          </cell>
          <cell r="I1044" t="str">
            <v/>
          </cell>
          <cell r="J1044">
            <v>13260</v>
          </cell>
        </row>
        <row r="1045">
          <cell r="B1045" t="str">
            <v/>
          </cell>
          <cell r="F1045" t="str">
            <v>èng thÐp d=20mm</v>
          </cell>
          <cell r="G1045" t="str">
            <v>m</v>
          </cell>
          <cell r="H1045">
            <v>1.02</v>
          </cell>
          <cell r="I1045">
            <v>13000</v>
          </cell>
          <cell r="J1045">
            <v>13260</v>
          </cell>
          <cell r="K1045">
            <v>13260</v>
          </cell>
        </row>
        <row r="1046">
          <cell r="B1046" t="str">
            <v/>
          </cell>
          <cell r="C1046" t="str">
            <v/>
          </cell>
          <cell r="F1046" t="str">
            <v>b. Nh©n c«ng</v>
          </cell>
          <cell r="I1046" t="str">
            <v/>
          </cell>
          <cell r="J1046">
            <v>3652.75</v>
          </cell>
        </row>
        <row r="1047">
          <cell r="B1047" t="str">
            <v/>
          </cell>
          <cell r="E1047">
            <v>3.5</v>
          </cell>
          <cell r="F1047" t="str">
            <v>Nh©n c«ng bËc 3,5/7</v>
          </cell>
          <cell r="G1047" t="str">
            <v xml:space="preserve">C«ng </v>
          </cell>
          <cell r="H1047">
            <v>0.25</v>
          </cell>
          <cell r="I1047">
            <v>14611</v>
          </cell>
          <cell r="J1047">
            <v>3652.75</v>
          </cell>
          <cell r="L1047">
            <v>3652.75</v>
          </cell>
        </row>
        <row r="1048">
          <cell r="B1048" t="str">
            <v/>
          </cell>
          <cell r="C1048" t="str">
            <v/>
          </cell>
          <cell r="F1048" t="str">
            <v>c. M¸y thi c«ng</v>
          </cell>
          <cell r="I1048" t="str">
            <v/>
          </cell>
          <cell r="J1048">
            <v>232.48000000000002</v>
          </cell>
        </row>
        <row r="1049">
          <cell r="B1049" t="str">
            <v/>
          </cell>
          <cell r="E1049" t="str">
            <v>cg</v>
          </cell>
          <cell r="F1049" t="str">
            <v>M¸y c¾t èng</v>
          </cell>
          <cell r="G1049" t="str">
            <v>Ca</v>
          </cell>
          <cell r="H1049">
            <v>5.0000000000000001E-3</v>
          </cell>
          <cell r="I1049">
            <v>46496</v>
          </cell>
          <cell r="J1049">
            <v>232.48000000000002</v>
          </cell>
          <cell r="M1049">
            <v>232.48000000000002</v>
          </cell>
        </row>
        <row r="1050">
          <cell r="B1050">
            <v>136</v>
          </cell>
          <cell r="C1050">
            <v>1479</v>
          </cell>
          <cell r="D1050">
            <v>3126</v>
          </cell>
          <cell r="F1050" t="str">
            <v>Ch¶i rØ</v>
          </cell>
          <cell r="G1050" t="str">
            <v>m2</v>
          </cell>
          <cell r="I1050" t="str">
            <v/>
          </cell>
          <cell r="K1050">
            <v>0</v>
          </cell>
          <cell r="L1050">
            <v>420.79679999999996</v>
          </cell>
          <cell r="M1050">
            <v>0</v>
          </cell>
        </row>
        <row r="1051">
          <cell r="B1051" t="str">
            <v/>
          </cell>
          <cell r="C1051" t="str">
            <v/>
          </cell>
          <cell r="F1051" t="str">
            <v>b. Nh©n c«ng</v>
          </cell>
          <cell r="I1051" t="str">
            <v/>
          </cell>
          <cell r="J1051">
            <v>420.79679999999996</v>
          </cell>
        </row>
        <row r="1052">
          <cell r="B1052" t="str">
            <v/>
          </cell>
          <cell r="E1052">
            <v>3.5</v>
          </cell>
          <cell r="F1052" t="str">
            <v>Nh©n c«ng bËc 3,5/7</v>
          </cell>
          <cell r="G1052" t="str">
            <v xml:space="preserve">C«ng </v>
          </cell>
          <cell r="H1052">
            <v>2.8799999999999999E-2</v>
          </cell>
          <cell r="I1052">
            <v>14611</v>
          </cell>
          <cell r="J1052">
            <v>420.79679999999996</v>
          </cell>
          <cell r="L1052">
            <v>420.79679999999996</v>
          </cell>
        </row>
        <row r="1053">
          <cell r="B1053">
            <v>137</v>
          </cell>
          <cell r="C1053">
            <v>1242</v>
          </cell>
          <cell r="D1053" t="str">
            <v>UC2230</v>
          </cell>
          <cell r="F1053" t="str">
            <v>S¬n mµu 2 líp</v>
          </cell>
          <cell r="G1053" t="str">
            <v>m2</v>
          </cell>
          <cell r="I1053" t="str">
            <v/>
          </cell>
          <cell r="K1053">
            <v>8516.8856000000014</v>
          </cell>
          <cell r="L1053">
            <v>1329.6009999999999</v>
          </cell>
          <cell r="M1053">
            <v>0</v>
          </cell>
        </row>
        <row r="1054">
          <cell r="B1054" t="str">
            <v/>
          </cell>
          <cell r="C1054" t="str">
            <v/>
          </cell>
          <cell r="F1054" t="str">
            <v>a. VËt liÖu</v>
          </cell>
          <cell r="I1054" t="str">
            <v/>
          </cell>
          <cell r="J1054">
            <v>8516.8856000000014</v>
          </cell>
        </row>
        <row r="1055">
          <cell r="B1055" t="str">
            <v/>
          </cell>
          <cell r="F1055" t="str">
            <v>S¬n phñ</v>
          </cell>
          <cell r="G1055" t="str">
            <v>kg</v>
          </cell>
          <cell r="H1055">
            <v>0.16400000000000001</v>
          </cell>
          <cell r="I1055">
            <v>48540</v>
          </cell>
          <cell r="J1055">
            <v>7960.56</v>
          </cell>
          <cell r="K1055">
            <v>7960.56</v>
          </cell>
        </row>
        <row r="1056">
          <cell r="B1056" t="str">
            <v/>
          </cell>
          <cell r="E1056" t="str">
            <v>xg</v>
          </cell>
          <cell r="F1056" t="str">
            <v>X¨ng</v>
          </cell>
          <cell r="G1056" t="str">
            <v>kg</v>
          </cell>
          <cell r="H1056">
            <v>0.11799999999999999</v>
          </cell>
          <cell r="I1056">
            <v>4000</v>
          </cell>
          <cell r="J1056">
            <v>472</v>
          </cell>
          <cell r="K1056">
            <v>472</v>
          </cell>
        </row>
        <row r="1057">
          <cell r="B1057" t="str">
            <v/>
          </cell>
          <cell r="E1057" t="str">
            <v>#</v>
          </cell>
          <cell r="F1057" t="str">
            <v>VËt liÖu kh¸c</v>
          </cell>
          <cell r="G1057" t="str">
            <v>%</v>
          </cell>
          <cell r="H1057">
            <v>1</v>
          </cell>
          <cell r="I1057">
            <v>8432.5600000000013</v>
          </cell>
          <cell r="J1057">
            <v>84.325600000000009</v>
          </cell>
          <cell r="K1057">
            <v>84.325600000000009</v>
          </cell>
        </row>
        <row r="1058">
          <cell r="B1058" t="str">
            <v/>
          </cell>
          <cell r="C1058" t="str">
            <v/>
          </cell>
          <cell r="F1058" t="str">
            <v>b. Nh©n c«ng</v>
          </cell>
          <cell r="I1058" t="str">
            <v/>
          </cell>
          <cell r="J1058">
            <v>1329.6009999999999</v>
          </cell>
        </row>
        <row r="1059">
          <cell r="B1059" t="str">
            <v/>
          </cell>
          <cell r="E1059">
            <v>3.5</v>
          </cell>
          <cell r="F1059" t="str">
            <v>Nh©n c«ng bËc 3,5/7</v>
          </cell>
          <cell r="G1059" t="str">
            <v xml:space="preserve">C«ng </v>
          </cell>
          <cell r="H1059">
            <v>9.0999999999999998E-2</v>
          </cell>
          <cell r="I1059">
            <v>14611</v>
          </cell>
          <cell r="J1059">
            <v>1329.6009999999999</v>
          </cell>
          <cell r="L1059">
            <v>1329.6009999999999</v>
          </cell>
        </row>
        <row r="1060">
          <cell r="B1060">
            <v>138</v>
          </cell>
          <cell r="C1060">
            <v>56</v>
          </cell>
          <cell r="D1060">
            <v>703430</v>
          </cell>
          <cell r="F1060" t="str">
            <v>S¬n chèng rØ</v>
          </cell>
          <cell r="G1060" t="str">
            <v>m2</v>
          </cell>
          <cell r="I1060" t="str">
            <v/>
          </cell>
          <cell r="K1060">
            <v>2752.9569999999999</v>
          </cell>
          <cell r="L1060">
            <v>891.27099999999996</v>
          </cell>
          <cell r="M1060">
            <v>0</v>
          </cell>
        </row>
        <row r="1061">
          <cell r="B1061" t="str">
            <v/>
          </cell>
          <cell r="C1061" t="str">
            <v/>
          </cell>
          <cell r="F1061" t="str">
            <v>a. VËt liÖu</v>
          </cell>
          <cell r="I1061" t="str">
            <v/>
          </cell>
          <cell r="J1061">
            <v>2752.9569999999999</v>
          </cell>
        </row>
        <row r="1062">
          <cell r="B1062" t="str">
            <v/>
          </cell>
          <cell r="F1062" t="str">
            <v>S¬n chèng rØ</v>
          </cell>
          <cell r="G1062" t="str">
            <v>kg</v>
          </cell>
          <cell r="H1062">
            <v>6.2E-2</v>
          </cell>
          <cell r="I1062">
            <v>36350</v>
          </cell>
          <cell r="J1062">
            <v>2253.6999999999998</v>
          </cell>
          <cell r="K1062">
            <v>2253.6999999999998</v>
          </cell>
        </row>
        <row r="1063">
          <cell r="B1063" t="str">
            <v/>
          </cell>
          <cell r="E1063" t="str">
            <v>xg</v>
          </cell>
          <cell r="F1063" t="str">
            <v>X¨ng</v>
          </cell>
          <cell r="G1063" t="str">
            <v>kg</v>
          </cell>
          <cell r="H1063">
            <v>0.11799999999999999</v>
          </cell>
          <cell r="I1063">
            <v>4000</v>
          </cell>
          <cell r="J1063">
            <v>472</v>
          </cell>
          <cell r="K1063">
            <v>472</v>
          </cell>
        </row>
        <row r="1064">
          <cell r="B1064" t="str">
            <v/>
          </cell>
          <cell r="E1064" t="str">
            <v>#</v>
          </cell>
          <cell r="F1064" t="str">
            <v>VËt liÖu kh¸c</v>
          </cell>
          <cell r="G1064" t="str">
            <v>%</v>
          </cell>
          <cell r="H1064">
            <v>1</v>
          </cell>
          <cell r="I1064">
            <v>2725.7</v>
          </cell>
          <cell r="J1064">
            <v>27.256999999999998</v>
          </cell>
          <cell r="K1064">
            <v>27.256999999999998</v>
          </cell>
        </row>
        <row r="1065">
          <cell r="B1065" t="str">
            <v/>
          </cell>
          <cell r="C1065" t="str">
            <v/>
          </cell>
          <cell r="F1065" t="str">
            <v>b. Nh©n c«ng</v>
          </cell>
          <cell r="I1065" t="str">
            <v/>
          </cell>
          <cell r="J1065">
            <v>891.27099999999996</v>
          </cell>
        </row>
        <row r="1066">
          <cell r="B1066" t="str">
            <v/>
          </cell>
          <cell r="E1066">
            <v>3.5</v>
          </cell>
          <cell r="F1066" t="str">
            <v>Nh©n c«ng bËc 3,5/7</v>
          </cell>
          <cell r="G1066" t="str">
            <v xml:space="preserve">C«ng </v>
          </cell>
          <cell r="H1066">
            <v>6.0999999999999999E-2</v>
          </cell>
          <cell r="I1066">
            <v>14611</v>
          </cell>
          <cell r="J1066">
            <v>891.27099999999996</v>
          </cell>
          <cell r="L1066">
            <v>891.27099999999996</v>
          </cell>
        </row>
        <row r="1067">
          <cell r="B1067">
            <v>139</v>
          </cell>
          <cell r="C1067">
            <v>1479</v>
          </cell>
          <cell r="D1067" t="str">
            <v>3136a-vd</v>
          </cell>
          <cell r="F1067" t="str">
            <v>X¶ ®­êng hµn</v>
          </cell>
          <cell r="G1067" t="str">
            <v>md</v>
          </cell>
          <cell r="I1067" t="str">
            <v/>
          </cell>
          <cell r="K1067">
            <v>1902.9999999999998</v>
          </cell>
          <cell r="L1067">
            <v>644.44800000000009</v>
          </cell>
          <cell r="M1067">
            <v>3248.1960000000004</v>
          </cell>
        </row>
        <row r="1068">
          <cell r="B1068" t="str">
            <v/>
          </cell>
          <cell r="C1068" t="str">
            <v/>
          </cell>
          <cell r="F1068" t="str">
            <v>a. VËt liÖu</v>
          </cell>
          <cell r="J1068">
            <v>1902.9999999999998</v>
          </cell>
        </row>
        <row r="1069">
          <cell r="B1069" t="str">
            <v/>
          </cell>
          <cell r="C1069" t="str">
            <v/>
          </cell>
          <cell r="E1069" t="str">
            <v>q</v>
          </cell>
          <cell r="F1069" t="str">
            <v>Que hµn</v>
          </cell>
          <cell r="G1069" t="str">
            <v>kg</v>
          </cell>
          <cell r="H1069">
            <v>0.17299999999999999</v>
          </cell>
          <cell r="I1069">
            <v>11000</v>
          </cell>
          <cell r="J1069">
            <v>1902.9999999999998</v>
          </cell>
          <cell r="K1069">
            <v>1902.9999999999998</v>
          </cell>
        </row>
        <row r="1070">
          <cell r="B1070" t="str">
            <v/>
          </cell>
          <cell r="C1070" t="str">
            <v/>
          </cell>
          <cell r="F1070" t="str">
            <v>b. Nh©n c«ng</v>
          </cell>
          <cell r="J1070">
            <v>644.44800000000009</v>
          </cell>
        </row>
        <row r="1071">
          <cell r="B1071" t="str">
            <v/>
          </cell>
          <cell r="C1071" t="str">
            <v/>
          </cell>
          <cell r="E1071" t="str">
            <v>n4</v>
          </cell>
          <cell r="F1071" t="str">
            <v>Nh©n c«ng bËc 4,0/7</v>
          </cell>
          <cell r="G1071" t="str">
            <v xml:space="preserve">C«ng </v>
          </cell>
          <cell r="H1071">
            <v>4.2000000000000003E-2</v>
          </cell>
          <cell r="I1071">
            <v>15344</v>
          </cell>
          <cell r="J1071">
            <v>644.44800000000009</v>
          </cell>
          <cell r="L1071">
            <v>644.44800000000009</v>
          </cell>
        </row>
        <row r="1072">
          <cell r="B1072" t="str">
            <v/>
          </cell>
          <cell r="C1072" t="str">
            <v/>
          </cell>
          <cell r="F1072" t="str">
            <v>c. M¸y thi c«ng</v>
          </cell>
          <cell r="J1072">
            <v>3248.1960000000004</v>
          </cell>
        </row>
        <row r="1073">
          <cell r="B1073" t="str">
            <v/>
          </cell>
          <cell r="C1073" t="str">
            <v/>
          </cell>
          <cell r="E1073" t="str">
            <v>h23</v>
          </cell>
          <cell r="F1073" t="str">
            <v>M¸y hµn 23KW</v>
          </cell>
          <cell r="G1073" t="str">
            <v>Ca</v>
          </cell>
          <cell r="H1073">
            <v>4.2000000000000003E-2</v>
          </cell>
          <cell r="I1073">
            <v>77338</v>
          </cell>
          <cell r="J1073">
            <v>3248.1960000000004</v>
          </cell>
          <cell r="M1073">
            <v>3248.1960000000004</v>
          </cell>
        </row>
        <row r="1074">
          <cell r="B1074">
            <v>140</v>
          </cell>
          <cell r="C1074">
            <v>1479</v>
          </cell>
          <cell r="D1074" t="str">
            <v>3116a</v>
          </cell>
          <cell r="F1074" t="str">
            <v>§­êng c¾t thÐp b¶n dµy 8mm</v>
          </cell>
          <cell r="G1074" t="str">
            <v>m</v>
          </cell>
          <cell r="I1074" t="str">
            <v/>
          </cell>
          <cell r="K1074">
            <v>4125.87</v>
          </cell>
          <cell r="L1074">
            <v>1302.7056</v>
          </cell>
          <cell r="M1074">
            <v>1361.9087999999999</v>
          </cell>
        </row>
        <row r="1075">
          <cell r="B1075" t="str">
            <v/>
          </cell>
          <cell r="C1075" t="str">
            <v/>
          </cell>
          <cell r="F1075" t="str">
            <v>a. VËt liÖu</v>
          </cell>
          <cell r="I1075" t="str">
            <v/>
          </cell>
          <cell r="J1075">
            <v>4125.87</v>
          </cell>
        </row>
        <row r="1076">
          <cell r="B1076" t="str">
            <v/>
          </cell>
          <cell r="E1076" t="str">
            <v>«</v>
          </cell>
          <cell r="F1076" t="str">
            <v>«xy</v>
          </cell>
          <cell r="G1076" t="str">
            <v>chai</v>
          </cell>
          <cell r="H1076">
            <v>3.9800000000000002E-2</v>
          </cell>
          <cell r="I1076">
            <v>55650</v>
          </cell>
          <cell r="J1076">
            <v>2214.87</v>
          </cell>
          <cell r="K1076">
            <v>2214.87</v>
          </cell>
        </row>
        <row r="1077">
          <cell r="B1077" t="str">
            <v/>
          </cell>
          <cell r="E1077" t="str">
            <v>a</v>
          </cell>
          <cell r="F1077" t="str">
            <v>Axªtylen</v>
          </cell>
          <cell r="G1077" t="str">
            <v>Chai</v>
          </cell>
          <cell r="H1077">
            <v>1.2999999999999999E-2</v>
          </cell>
          <cell r="I1077">
            <v>147000</v>
          </cell>
          <cell r="J1077">
            <v>1911</v>
          </cell>
          <cell r="K1077">
            <v>1911</v>
          </cell>
        </row>
        <row r="1078">
          <cell r="B1078" t="str">
            <v/>
          </cell>
          <cell r="C1078" t="str">
            <v/>
          </cell>
          <cell r="F1078" t="str">
            <v>b. Nh©n c«ng</v>
          </cell>
          <cell r="I1078" t="str">
            <v/>
          </cell>
          <cell r="J1078">
            <v>1302.7056</v>
          </cell>
        </row>
        <row r="1079">
          <cell r="B1079" t="str">
            <v/>
          </cell>
          <cell r="E1079" t="str">
            <v>n4</v>
          </cell>
          <cell r="F1079" t="str">
            <v>Nh©n c«ng bËc 4,0/7</v>
          </cell>
          <cell r="G1079" t="str">
            <v xml:space="preserve">C«ng </v>
          </cell>
          <cell r="H1079">
            <v>8.4900000000000003E-2</v>
          </cell>
          <cell r="I1079">
            <v>15344</v>
          </cell>
          <cell r="J1079">
            <v>1302.7056</v>
          </cell>
          <cell r="L1079">
            <v>1302.7056</v>
          </cell>
        </row>
        <row r="1080">
          <cell r="B1080" t="str">
            <v/>
          </cell>
          <cell r="F1080" t="str">
            <v>LÊy dÊu :0,01c</v>
          </cell>
          <cell r="K1080">
            <v>0</v>
          </cell>
          <cell r="M1080">
            <v>0</v>
          </cell>
        </row>
        <row r="1081">
          <cell r="B1081" t="str">
            <v/>
          </cell>
          <cell r="F1081" t="str">
            <v>C¾t thÐp : 0,023c</v>
          </cell>
          <cell r="K1081">
            <v>0</v>
          </cell>
          <cell r="M1081">
            <v>0</v>
          </cell>
        </row>
        <row r="1082">
          <cell r="B1082" t="str">
            <v/>
          </cell>
          <cell r="F1082" t="str">
            <v>TÈy bavia : 0,0519c</v>
          </cell>
          <cell r="K1082">
            <v>0</v>
          </cell>
          <cell r="M1082">
            <v>0</v>
          </cell>
        </row>
        <row r="1083">
          <cell r="B1083" t="str">
            <v/>
          </cell>
          <cell r="C1083" t="str">
            <v/>
          </cell>
          <cell r="F1083" t="str">
            <v>c. M¸y thi c«ng</v>
          </cell>
          <cell r="I1083" t="str">
            <v/>
          </cell>
          <cell r="J1083">
            <v>1361.9087999999999</v>
          </cell>
        </row>
        <row r="1084">
          <cell r="B1084" t="str">
            <v/>
          </cell>
          <cell r="E1084" t="str">
            <v>nk</v>
          </cell>
          <cell r="F1084" t="str">
            <v>M¸y nÐn khÝ 10m3/h</v>
          </cell>
          <cell r="G1084" t="str">
            <v>Ca</v>
          </cell>
          <cell r="H1084">
            <v>4.7199999999999999E-2</v>
          </cell>
          <cell r="I1084">
            <v>28854</v>
          </cell>
          <cell r="J1084">
            <v>1361.9087999999999</v>
          </cell>
          <cell r="M1084">
            <v>1361.9087999999999</v>
          </cell>
        </row>
        <row r="1085">
          <cell r="B1085">
            <v>141</v>
          </cell>
          <cell r="C1085">
            <v>1479</v>
          </cell>
          <cell r="D1085" t="str">
            <v>3116b</v>
          </cell>
          <cell r="F1085" t="str">
            <v>§­êng c¾t thÐp gãc</v>
          </cell>
          <cell r="G1085" t="str">
            <v>m¹ch</v>
          </cell>
          <cell r="I1085" t="str">
            <v/>
          </cell>
          <cell r="K1085">
            <v>2197.65</v>
          </cell>
          <cell r="L1085">
            <v>1614.8025600000001</v>
          </cell>
          <cell r="M1085">
            <v>2282.3514</v>
          </cell>
        </row>
        <row r="1086">
          <cell r="B1086" t="str">
            <v/>
          </cell>
          <cell r="C1086" t="str">
            <v/>
          </cell>
          <cell r="F1086" t="str">
            <v>a. VËt liÖu</v>
          </cell>
          <cell r="I1086" t="str">
            <v/>
          </cell>
          <cell r="J1086">
            <v>2197.65</v>
          </cell>
        </row>
        <row r="1087">
          <cell r="B1087" t="str">
            <v/>
          </cell>
          <cell r="E1087" t="str">
            <v>«</v>
          </cell>
          <cell r="F1087" t="str">
            <v>«xy</v>
          </cell>
          <cell r="G1087" t="str">
            <v>chai</v>
          </cell>
          <cell r="H1087">
            <v>2.1000000000000001E-2</v>
          </cell>
          <cell r="I1087">
            <v>55650</v>
          </cell>
          <cell r="J1087">
            <v>1168.6500000000001</v>
          </cell>
          <cell r="K1087">
            <v>1168.6500000000001</v>
          </cell>
        </row>
        <row r="1088">
          <cell r="B1088" t="str">
            <v/>
          </cell>
          <cell r="E1088" t="str">
            <v>a</v>
          </cell>
          <cell r="F1088" t="str">
            <v>Axªtylen</v>
          </cell>
          <cell r="G1088" t="str">
            <v>Chai</v>
          </cell>
          <cell r="H1088">
            <v>7.0000000000000001E-3</v>
          </cell>
          <cell r="I1088">
            <v>147000</v>
          </cell>
          <cell r="J1088">
            <v>1029</v>
          </cell>
          <cell r="K1088">
            <v>1029</v>
          </cell>
        </row>
        <row r="1089">
          <cell r="B1089" t="str">
            <v/>
          </cell>
          <cell r="C1089" t="str">
            <v/>
          </cell>
          <cell r="F1089" t="str">
            <v>b. Nh©n c«ng</v>
          </cell>
          <cell r="I1089" t="str">
            <v/>
          </cell>
          <cell r="J1089">
            <v>1614.8025600000001</v>
          </cell>
        </row>
        <row r="1090">
          <cell r="B1090" t="str">
            <v/>
          </cell>
          <cell r="E1090" t="str">
            <v>n4</v>
          </cell>
          <cell r="F1090" t="str">
            <v>Nh©n c«ng bËc 4,0/7</v>
          </cell>
          <cell r="G1090" t="str">
            <v xml:space="preserve">C«ng </v>
          </cell>
          <cell r="H1090">
            <v>0.10524</v>
          </cell>
          <cell r="I1090">
            <v>15344</v>
          </cell>
          <cell r="J1090">
            <v>1614.8025600000001</v>
          </cell>
          <cell r="L1090">
            <v>1614.8025600000001</v>
          </cell>
        </row>
        <row r="1091">
          <cell r="B1091" t="str">
            <v/>
          </cell>
          <cell r="F1091" t="str">
            <v xml:space="preserve">NC lÊy dÊu </v>
          </cell>
          <cell r="G1091" t="str">
            <v xml:space="preserve">C«ng </v>
          </cell>
          <cell r="H1091">
            <v>0.01</v>
          </cell>
          <cell r="L1091">
            <v>0</v>
          </cell>
        </row>
        <row r="1092">
          <cell r="B1092" t="str">
            <v/>
          </cell>
          <cell r="F1092" t="str">
            <v>NC c¾t thÐp</v>
          </cell>
          <cell r="G1092" t="str">
            <v xml:space="preserve">C«ng </v>
          </cell>
          <cell r="H1092">
            <v>8.1399999999999997E-3</v>
          </cell>
          <cell r="L1092">
            <v>0</v>
          </cell>
        </row>
        <row r="1093">
          <cell r="B1093" t="str">
            <v/>
          </cell>
          <cell r="F1093" t="str">
            <v>NC tÈy bavia</v>
          </cell>
          <cell r="G1093" t="str">
            <v xml:space="preserve">C«ng </v>
          </cell>
          <cell r="H1093">
            <v>8.7099999999999997E-2</v>
          </cell>
          <cell r="L1093">
            <v>0</v>
          </cell>
        </row>
        <row r="1094">
          <cell r="B1094" t="str">
            <v/>
          </cell>
          <cell r="C1094" t="str">
            <v/>
          </cell>
          <cell r="F1094" t="str">
            <v>c. M¸y thi c«ng</v>
          </cell>
          <cell r="I1094" t="str">
            <v/>
          </cell>
          <cell r="J1094">
            <v>2282.3514</v>
          </cell>
        </row>
        <row r="1095">
          <cell r="B1095" t="str">
            <v/>
          </cell>
          <cell r="E1095" t="str">
            <v>nk</v>
          </cell>
          <cell r="F1095" t="str">
            <v>M¸y nÐn khÝ 10m3/h</v>
          </cell>
          <cell r="G1095" t="str">
            <v>Ca</v>
          </cell>
          <cell r="H1095">
            <v>7.9100000000000004E-2</v>
          </cell>
          <cell r="I1095">
            <v>28854</v>
          </cell>
          <cell r="J1095">
            <v>2282.3514</v>
          </cell>
          <cell r="M1095">
            <v>2282.3514</v>
          </cell>
        </row>
        <row r="1096">
          <cell r="B1096">
            <v>142</v>
          </cell>
          <cell r="C1096">
            <v>1479</v>
          </cell>
          <cell r="D1096" t="str">
            <v>3116b</v>
          </cell>
          <cell r="F1096" t="str">
            <v>§­êng c¾t thÐp b¶n dµy 12mm</v>
          </cell>
          <cell r="G1096" t="str">
            <v>m</v>
          </cell>
          <cell r="I1096" t="str">
            <v/>
          </cell>
          <cell r="K1096">
            <v>7793.0999999999995</v>
          </cell>
          <cell r="L1096">
            <v>1980.9104</v>
          </cell>
          <cell r="M1096">
            <v>2282.3514</v>
          </cell>
        </row>
        <row r="1097">
          <cell r="B1097" t="str">
            <v/>
          </cell>
          <cell r="C1097" t="str">
            <v/>
          </cell>
          <cell r="F1097" t="str">
            <v>a. VËt liÖu</v>
          </cell>
          <cell r="I1097" t="str">
            <v/>
          </cell>
          <cell r="J1097">
            <v>7793.0999999999995</v>
          </cell>
        </row>
        <row r="1098">
          <cell r="B1098" t="str">
            <v/>
          </cell>
          <cell r="E1098" t="str">
            <v>«</v>
          </cell>
          <cell r="F1098" t="str">
            <v>«xy</v>
          </cell>
          <cell r="G1098" t="str">
            <v>chai</v>
          </cell>
          <cell r="H1098">
            <v>7.3999999999999996E-2</v>
          </cell>
          <cell r="I1098">
            <v>55650</v>
          </cell>
          <cell r="J1098">
            <v>4118.0999999999995</v>
          </cell>
          <cell r="K1098">
            <v>4118.0999999999995</v>
          </cell>
        </row>
        <row r="1099">
          <cell r="B1099" t="str">
            <v/>
          </cell>
          <cell r="E1099" t="str">
            <v>a</v>
          </cell>
          <cell r="F1099" t="str">
            <v>Axªtylen</v>
          </cell>
          <cell r="G1099" t="str">
            <v>Chai</v>
          </cell>
          <cell r="H1099">
            <v>2.5000000000000001E-2</v>
          </cell>
          <cell r="I1099">
            <v>147000</v>
          </cell>
          <cell r="J1099">
            <v>3675</v>
          </cell>
          <cell r="K1099">
            <v>3675</v>
          </cell>
        </row>
        <row r="1100">
          <cell r="B1100" t="str">
            <v/>
          </cell>
          <cell r="C1100" t="str">
            <v/>
          </cell>
          <cell r="F1100" t="str">
            <v>b. Nh©n c«ng</v>
          </cell>
          <cell r="I1100" t="str">
            <v/>
          </cell>
          <cell r="J1100">
            <v>1980.9104</v>
          </cell>
        </row>
        <row r="1101">
          <cell r="B1101" t="str">
            <v/>
          </cell>
          <cell r="E1101" t="str">
            <v>n4</v>
          </cell>
          <cell r="F1101" t="str">
            <v>Nh©n c«ng bËc 4,0/7</v>
          </cell>
          <cell r="G1101" t="str">
            <v xml:space="preserve">C«ng </v>
          </cell>
          <cell r="H1101">
            <v>0.12909999999999999</v>
          </cell>
          <cell r="I1101">
            <v>15344</v>
          </cell>
          <cell r="J1101">
            <v>1980.9104</v>
          </cell>
          <cell r="L1101">
            <v>1980.9104</v>
          </cell>
        </row>
        <row r="1102">
          <cell r="B1102" t="str">
            <v/>
          </cell>
          <cell r="F1102" t="str">
            <v>LÊy dÊu :0,01c</v>
          </cell>
          <cell r="K1102">
            <v>0</v>
          </cell>
          <cell r="M1102">
            <v>0</v>
          </cell>
        </row>
        <row r="1103">
          <cell r="B1103" t="str">
            <v/>
          </cell>
          <cell r="F1103" t="str">
            <v>C¾t thÐp : 0,023c</v>
          </cell>
          <cell r="K1103">
            <v>0</v>
          </cell>
          <cell r="M1103">
            <v>0</v>
          </cell>
        </row>
        <row r="1104">
          <cell r="B1104" t="str">
            <v/>
          </cell>
          <cell r="F1104" t="str">
            <v>TÈy bavia : 0,0871c</v>
          </cell>
          <cell r="K1104">
            <v>0</v>
          </cell>
          <cell r="M1104">
            <v>0</v>
          </cell>
        </row>
        <row r="1105">
          <cell r="B1105" t="str">
            <v/>
          </cell>
          <cell r="C1105" t="str">
            <v/>
          </cell>
          <cell r="F1105" t="str">
            <v>c. M¸y thi c«ng</v>
          </cell>
          <cell r="I1105" t="str">
            <v/>
          </cell>
          <cell r="J1105">
            <v>2282.3514</v>
          </cell>
        </row>
        <row r="1106">
          <cell r="B1106" t="str">
            <v/>
          </cell>
          <cell r="E1106" t="str">
            <v>nk</v>
          </cell>
          <cell r="F1106" t="str">
            <v>M¸y nÐn khÝ 10m3/h</v>
          </cell>
          <cell r="G1106" t="str">
            <v>Ca</v>
          </cell>
          <cell r="H1106">
            <v>7.9100000000000004E-2</v>
          </cell>
          <cell r="I1106">
            <v>28854</v>
          </cell>
          <cell r="J1106">
            <v>2282.3514</v>
          </cell>
          <cell r="M1106">
            <v>2282.3514</v>
          </cell>
        </row>
        <row r="1107">
          <cell r="B1107">
            <v>143</v>
          </cell>
          <cell r="C1107">
            <v>1479</v>
          </cell>
          <cell r="D1107" t="str">
            <v>3136g</v>
          </cell>
          <cell r="F1107" t="str">
            <v>§­êng hµn d=10mm</v>
          </cell>
          <cell r="G1107" t="str">
            <v>md</v>
          </cell>
          <cell r="I1107" t="str">
            <v/>
          </cell>
          <cell r="K1107">
            <v>10340</v>
          </cell>
          <cell r="L1107">
            <v>2378.3200000000002</v>
          </cell>
          <cell r="M1107">
            <v>11987.39</v>
          </cell>
        </row>
        <row r="1108">
          <cell r="B1108" t="str">
            <v/>
          </cell>
          <cell r="C1108" t="str">
            <v/>
          </cell>
          <cell r="F1108" t="str">
            <v>a. VËt liÖu</v>
          </cell>
          <cell r="I1108" t="str">
            <v/>
          </cell>
          <cell r="J1108">
            <v>10340</v>
          </cell>
        </row>
        <row r="1109">
          <cell r="B1109" t="str">
            <v/>
          </cell>
          <cell r="E1109" t="str">
            <v>q</v>
          </cell>
          <cell r="F1109" t="str">
            <v>Que hµn</v>
          </cell>
          <cell r="G1109" t="str">
            <v>kg</v>
          </cell>
          <cell r="H1109">
            <v>0.94</v>
          </cell>
          <cell r="I1109">
            <v>11000</v>
          </cell>
          <cell r="J1109">
            <v>10340</v>
          </cell>
          <cell r="K1109">
            <v>10340</v>
          </cell>
        </row>
        <row r="1110">
          <cell r="B1110" t="str">
            <v/>
          </cell>
          <cell r="C1110" t="str">
            <v/>
          </cell>
          <cell r="F1110" t="str">
            <v>b. Nh©n c«ng</v>
          </cell>
          <cell r="I1110" t="str">
            <v/>
          </cell>
          <cell r="J1110">
            <v>2378.3200000000002</v>
          </cell>
        </row>
        <row r="1111">
          <cell r="B1111" t="str">
            <v/>
          </cell>
          <cell r="E1111" t="str">
            <v>n4</v>
          </cell>
          <cell r="F1111" t="str">
            <v>Nh©n c«ng bËc 4,0/7</v>
          </cell>
          <cell r="G1111" t="str">
            <v xml:space="preserve">C«ng </v>
          </cell>
          <cell r="H1111">
            <v>0.155</v>
          </cell>
          <cell r="I1111">
            <v>15344</v>
          </cell>
          <cell r="J1111">
            <v>2378.3200000000002</v>
          </cell>
          <cell r="L1111">
            <v>2378.3200000000002</v>
          </cell>
        </row>
        <row r="1112">
          <cell r="B1112" t="str">
            <v/>
          </cell>
          <cell r="C1112" t="str">
            <v/>
          </cell>
          <cell r="F1112" t="str">
            <v>c. M¸y thi c«ng</v>
          </cell>
          <cell r="I1112" t="str">
            <v/>
          </cell>
          <cell r="J1112">
            <v>11987.39</v>
          </cell>
        </row>
        <row r="1113">
          <cell r="B1113" t="str">
            <v/>
          </cell>
          <cell r="E1113" t="str">
            <v>h23</v>
          </cell>
          <cell r="F1113" t="str">
            <v>M¸y hµn 23KW</v>
          </cell>
          <cell r="G1113" t="str">
            <v>Ca</v>
          </cell>
          <cell r="H1113">
            <v>0.155</v>
          </cell>
          <cell r="I1113">
            <v>77338</v>
          </cell>
          <cell r="J1113">
            <v>11987.39</v>
          </cell>
          <cell r="M1113">
            <v>11987.39</v>
          </cell>
        </row>
        <row r="1114">
          <cell r="B1114">
            <v>144</v>
          </cell>
          <cell r="C1114">
            <v>1479</v>
          </cell>
          <cell r="D1114" t="str">
            <v>3136a</v>
          </cell>
          <cell r="F1114" t="str">
            <v>§­êng hµn d=4mm</v>
          </cell>
          <cell r="G1114" t="str">
            <v>md</v>
          </cell>
          <cell r="I1114" t="str">
            <v/>
          </cell>
          <cell r="K1114">
            <v>1902.9999999999998</v>
          </cell>
          <cell r="L1114">
            <v>644.44800000000009</v>
          </cell>
          <cell r="M1114">
            <v>3248.1960000000004</v>
          </cell>
        </row>
        <row r="1115">
          <cell r="B1115" t="str">
            <v/>
          </cell>
          <cell r="C1115" t="str">
            <v/>
          </cell>
          <cell r="F1115" t="str">
            <v>a. VËt liÖu</v>
          </cell>
          <cell r="I1115" t="str">
            <v/>
          </cell>
          <cell r="J1115">
            <v>1902.9999999999998</v>
          </cell>
        </row>
        <row r="1116">
          <cell r="B1116" t="str">
            <v/>
          </cell>
          <cell r="E1116" t="str">
            <v>q</v>
          </cell>
          <cell r="F1116" t="str">
            <v>Que hµn</v>
          </cell>
          <cell r="G1116" t="str">
            <v>kg</v>
          </cell>
          <cell r="H1116">
            <v>0.17299999999999999</v>
          </cell>
          <cell r="I1116">
            <v>11000</v>
          </cell>
          <cell r="J1116">
            <v>1902.9999999999998</v>
          </cell>
          <cell r="K1116">
            <v>1902.9999999999998</v>
          </cell>
        </row>
        <row r="1117">
          <cell r="B1117" t="str">
            <v/>
          </cell>
          <cell r="C1117" t="str">
            <v/>
          </cell>
          <cell r="F1117" t="str">
            <v>b. Nh©n c«ng</v>
          </cell>
          <cell r="I1117" t="str">
            <v/>
          </cell>
          <cell r="J1117">
            <v>644.44800000000009</v>
          </cell>
        </row>
        <row r="1118">
          <cell r="B1118" t="str">
            <v/>
          </cell>
          <cell r="E1118" t="str">
            <v>n4</v>
          </cell>
          <cell r="F1118" t="str">
            <v>Nh©n c«ng bËc 4,0/7</v>
          </cell>
          <cell r="G1118" t="str">
            <v xml:space="preserve">C«ng </v>
          </cell>
          <cell r="H1118">
            <v>4.2000000000000003E-2</v>
          </cell>
          <cell r="I1118">
            <v>15344</v>
          </cell>
          <cell r="J1118">
            <v>644.44800000000009</v>
          </cell>
          <cell r="L1118">
            <v>644.44800000000009</v>
          </cell>
        </row>
        <row r="1119">
          <cell r="B1119" t="str">
            <v/>
          </cell>
          <cell r="C1119" t="str">
            <v/>
          </cell>
          <cell r="F1119" t="str">
            <v>c. M¸y thi c«ng</v>
          </cell>
          <cell r="I1119" t="str">
            <v/>
          </cell>
          <cell r="J1119">
            <v>3248.1960000000004</v>
          </cell>
        </row>
        <row r="1120">
          <cell r="B1120" t="str">
            <v/>
          </cell>
          <cell r="E1120" t="str">
            <v>h23</v>
          </cell>
          <cell r="F1120" t="str">
            <v>M¸y hµn 23KW</v>
          </cell>
          <cell r="G1120" t="str">
            <v>Ca</v>
          </cell>
          <cell r="H1120">
            <v>4.2000000000000003E-2</v>
          </cell>
          <cell r="I1120">
            <v>77338</v>
          </cell>
          <cell r="J1120">
            <v>3248.1960000000004</v>
          </cell>
          <cell r="M1120">
            <v>3248.1960000000004</v>
          </cell>
        </row>
        <row r="1121">
          <cell r="B1121">
            <v>145</v>
          </cell>
          <cell r="C1121">
            <v>1479</v>
          </cell>
          <cell r="D1121" t="str">
            <v>3136®</v>
          </cell>
          <cell r="F1121" t="str">
            <v>§­êng hµn d=8mm</v>
          </cell>
          <cell r="G1121" t="str">
            <v>md</v>
          </cell>
          <cell r="I1121" t="str">
            <v/>
          </cell>
          <cell r="K1121">
            <v>6380</v>
          </cell>
          <cell r="L1121">
            <v>1595.7759999999998</v>
          </cell>
          <cell r="M1121">
            <v>8043.152</v>
          </cell>
        </row>
        <row r="1122">
          <cell r="B1122" t="str">
            <v/>
          </cell>
          <cell r="C1122" t="str">
            <v/>
          </cell>
          <cell r="F1122" t="str">
            <v>a. VËt liÖu</v>
          </cell>
          <cell r="I1122" t="str">
            <v/>
          </cell>
          <cell r="J1122">
            <v>6380</v>
          </cell>
        </row>
        <row r="1123">
          <cell r="B1123" t="str">
            <v/>
          </cell>
          <cell r="E1123" t="str">
            <v>q</v>
          </cell>
          <cell r="F1123" t="str">
            <v>Que hµn</v>
          </cell>
          <cell r="G1123" t="str">
            <v>kg</v>
          </cell>
          <cell r="H1123">
            <v>0.57999999999999996</v>
          </cell>
          <cell r="I1123">
            <v>11000</v>
          </cell>
          <cell r="J1123">
            <v>6380</v>
          </cell>
          <cell r="K1123">
            <v>6380</v>
          </cell>
        </row>
        <row r="1124">
          <cell r="B1124" t="str">
            <v/>
          </cell>
          <cell r="C1124" t="str">
            <v/>
          </cell>
          <cell r="F1124" t="str">
            <v>b. Nh©n c«ng</v>
          </cell>
          <cell r="I1124" t="str">
            <v/>
          </cell>
          <cell r="J1124">
            <v>1595.7759999999998</v>
          </cell>
        </row>
        <row r="1125">
          <cell r="B1125" t="str">
            <v/>
          </cell>
          <cell r="E1125" t="str">
            <v>n4</v>
          </cell>
          <cell r="F1125" t="str">
            <v>Nh©n c«ng bËc 4,0/7</v>
          </cell>
          <cell r="G1125" t="str">
            <v xml:space="preserve">C«ng </v>
          </cell>
          <cell r="H1125">
            <v>0.104</v>
          </cell>
          <cell r="I1125">
            <v>15344</v>
          </cell>
          <cell r="J1125">
            <v>1595.7759999999998</v>
          </cell>
          <cell r="L1125">
            <v>1595.7759999999998</v>
          </cell>
        </row>
        <row r="1126">
          <cell r="B1126" t="str">
            <v/>
          </cell>
          <cell r="C1126" t="str">
            <v/>
          </cell>
          <cell r="F1126" t="str">
            <v>c. M¸y thi c«ng</v>
          </cell>
          <cell r="I1126" t="str">
            <v/>
          </cell>
          <cell r="J1126">
            <v>8043.152</v>
          </cell>
        </row>
        <row r="1127">
          <cell r="B1127" t="str">
            <v/>
          </cell>
          <cell r="E1127" t="str">
            <v>h23</v>
          </cell>
          <cell r="F1127" t="str">
            <v>M¸y hµn 23KW</v>
          </cell>
          <cell r="G1127" t="str">
            <v>Ca</v>
          </cell>
          <cell r="H1127">
            <v>0.104</v>
          </cell>
          <cell r="I1127">
            <v>77338</v>
          </cell>
          <cell r="J1127">
            <v>8043.152</v>
          </cell>
          <cell r="M1127">
            <v>8043.152</v>
          </cell>
        </row>
        <row r="1128">
          <cell r="B1128">
            <v>146</v>
          </cell>
          <cell r="C1128">
            <v>1242</v>
          </cell>
          <cell r="D1128" t="str">
            <v>UC2240vd</v>
          </cell>
          <cell r="F1128" t="str">
            <v>S¬n ph¶n quang</v>
          </cell>
          <cell r="G1128" t="str">
            <v>m2</v>
          </cell>
          <cell r="I1128" t="str">
            <v/>
          </cell>
          <cell r="K1128">
            <v>19792.97</v>
          </cell>
          <cell r="L1128">
            <v>1826.375</v>
          </cell>
          <cell r="M1128">
            <v>0</v>
          </cell>
        </row>
        <row r="1129">
          <cell r="B1129" t="str">
            <v/>
          </cell>
          <cell r="C1129" t="str">
            <v/>
          </cell>
          <cell r="F1129" t="str">
            <v>a. VËt liÖu</v>
          </cell>
          <cell r="I1129" t="str">
            <v/>
          </cell>
          <cell r="J1129">
            <v>19792.97</v>
          </cell>
        </row>
        <row r="1130">
          <cell r="B1130" t="str">
            <v/>
          </cell>
          <cell r="C1130" t="str">
            <v/>
          </cell>
          <cell r="F1130" t="str">
            <v>S¬n ph¶n quang</v>
          </cell>
          <cell r="G1130" t="str">
            <v>kg</v>
          </cell>
          <cell r="H1130">
            <v>0.22500000000000001</v>
          </cell>
          <cell r="I1130">
            <v>85000</v>
          </cell>
          <cell r="J1130">
            <v>19125</v>
          </cell>
          <cell r="K1130">
            <v>19125</v>
          </cell>
        </row>
        <row r="1131">
          <cell r="B1131" t="str">
            <v/>
          </cell>
          <cell r="C1131" t="str">
            <v/>
          </cell>
          <cell r="E1131" t="str">
            <v>xg</v>
          </cell>
          <cell r="F1131" t="str">
            <v>X¨ng</v>
          </cell>
          <cell r="G1131" t="str">
            <v>kg</v>
          </cell>
          <cell r="H1131">
            <v>0.11799999999999999</v>
          </cell>
          <cell r="I1131">
            <v>4000</v>
          </cell>
          <cell r="J1131">
            <v>472</v>
          </cell>
          <cell r="K1131">
            <v>472</v>
          </cell>
        </row>
        <row r="1132">
          <cell r="B1132" t="str">
            <v/>
          </cell>
          <cell r="C1132" t="str">
            <v/>
          </cell>
          <cell r="E1132" t="str">
            <v>#</v>
          </cell>
          <cell r="F1132" t="str">
            <v>VËt liÖu kh¸c</v>
          </cell>
          <cell r="G1132" t="str">
            <v>%</v>
          </cell>
          <cell r="H1132">
            <v>1</v>
          </cell>
          <cell r="I1132">
            <v>19597</v>
          </cell>
          <cell r="J1132">
            <v>195.97</v>
          </cell>
          <cell r="K1132">
            <v>195.97</v>
          </cell>
        </row>
        <row r="1133">
          <cell r="B1133" t="str">
            <v/>
          </cell>
          <cell r="C1133" t="str">
            <v/>
          </cell>
          <cell r="F1133" t="str">
            <v>b. Nh©n c«ng</v>
          </cell>
          <cell r="I1133" t="str">
            <v/>
          </cell>
          <cell r="J1133">
            <v>1826.375</v>
          </cell>
        </row>
        <row r="1134">
          <cell r="B1134" t="str">
            <v/>
          </cell>
          <cell r="C1134" t="str">
            <v/>
          </cell>
          <cell r="E1134">
            <v>3.5</v>
          </cell>
          <cell r="F1134" t="str">
            <v>Nh©n c«ng bËc 3,5/7</v>
          </cell>
          <cell r="G1134" t="str">
            <v xml:space="preserve">C«ng </v>
          </cell>
          <cell r="H1134">
            <v>0.125</v>
          </cell>
          <cell r="I1134">
            <v>14611</v>
          </cell>
          <cell r="J1134">
            <v>1826.375</v>
          </cell>
          <cell r="L1134">
            <v>1826.375</v>
          </cell>
        </row>
        <row r="1135">
          <cell r="B1135">
            <v>147</v>
          </cell>
          <cell r="C1135">
            <v>1242</v>
          </cell>
          <cell r="D1135" t="str">
            <v>UA1210</v>
          </cell>
          <cell r="F1135" t="str">
            <v>QuÐt v«i gê lan can</v>
          </cell>
          <cell r="G1135" t="str">
            <v>m2</v>
          </cell>
          <cell r="I1135" t="str">
            <v/>
          </cell>
          <cell r="K1135">
            <v>445.536</v>
          </cell>
          <cell r="L1135">
            <v>1022.7700000000001</v>
          </cell>
          <cell r="M1135">
            <v>0</v>
          </cell>
        </row>
        <row r="1136">
          <cell r="B1136" t="str">
            <v/>
          </cell>
          <cell r="C1136" t="str">
            <v/>
          </cell>
          <cell r="F1136" t="str">
            <v>a. VËt liÖu</v>
          </cell>
          <cell r="I1136" t="str">
            <v/>
          </cell>
          <cell r="J1136">
            <v>445.536</v>
          </cell>
        </row>
        <row r="1137">
          <cell r="B1137" t="str">
            <v/>
          </cell>
          <cell r="C1137" t="str">
            <v/>
          </cell>
          <cell r="E1137" t="str">
            <v>vc</v>
          </cell>
          <cell r="F1137" t="str">
            <v>V«i côc</v>
          </cell>
          <cell r="G1137" t="str">
            <v>kg</v>
          </cell>
          <cell r="H1137">
            <v>0.32</v>
          </cell>
          <cell r="I1137">
            <v>1050</v>
          </cell>
          <cell r="J1137">
            <v>336</v>
          </cell>
          <cell r="K1137">
            <v>336</v>
          </cell>
        </row>
        <row r="1138">
          <cell r="B1138" t="str">
            <v/>
          </cell>
          <cell r="C1138" t="str">
            <v/>
          </cell>
          <cell r="E1138" t="str">
            <v>pc</v>
          </cell>
          <cell r="F1138" t="str">
            <v>PhÌn chua</v>
          </cell>
          <cell r="G1138" t="str">
            <v>kg</v>
          </cell>
          <cell r="H1138">
            <v>0.01</v>
          </cell>
          <cell r="I1138">
            <v>10080</v>
          </cell>
          <cell r="J1138">
            <v>100.8</v>
          </cell>
          <cell r="K1138">
            <v>100.8</v>
          </cell>
        </row>
        <row r="1139">
          <cell r="B1139" t="str">
            <v/>
          </cell>
          <cell r="C1139" t="str">
            <v/>
          </cell>
          <cell r="E1139" t="str">
            <v>#</v>
          </cell>
          <cell r="F1139" t="str">
            <v>VËt liÖu kh¸c</v>
          </cell>
          <cell r="G1139" t="str">
            <v>%</v>
          </cell>
          <cell r="H1139">
            <v>2</v>
          </cell>
          <cell r="I1139">
            <v>436.8</v>
          </cell>
          <cell r="J1139">
            <v>8.7360000000000007</v>
          </cell>
          <cell r="K1139">
            <v>8.7360000000000007</v>
          </cell>
        </row>
        <row r="1140">
          <cell r="B1140" t="str">
            <v/>
          </cell>
          <cell r="C1140" t="str">
            <v/>
          </cell>
          <cell r="F1140" t="str">
            <v>b. Nh©n c«ng</v>
          </cell>
          <cell r="I1140" t="str">
            <v/>
          </cell>
          <cell r="J1140">
            <v>1022.7700000000001</v>
          </cell>
        </row>
        <row r="1141">
          <cell r="B1141" t="str">
            <v/>
          </cell>
          <cell r="C1141" t="str">
            <v/>
          </cell>
          <cell r="E1141">
            <v>3.5</v>
          </cell>
          <cell r="F1141" t="str">
            <v>Nh©n c«ng bËc 3,5/7</v>
          </cell>
          <cell r="G1141" t="str">
            <v xml:space="preserve">C«ng </v>
          </cell>
          <cell r="H1141">
            <v>7.0000000000000007E-2</v>
          </cell>
          <cell r="I1141">
            <v>14611</v>
          </cell>
          <cell r="J1141">
            <v>1022.7700000000001</v>
          </cell>
          <cell r="L1141">
            <v>1022.7700000000001</v>
          </cell>
        </row>
        <row r="1142">
          <cell r="B1142">
            <v>148</v>
          </cell>
          <cell r="C1142">
            <v>1242</v>
          </cell>
          <cell r="D1142" t="str">
            <v>BK.2103</v>
          </cell>
          <cell r="F1142" t="str">
            <v>San ®Çm mÆt b»ng dµy 50cm</v>
          </cell>
          <cell r="G1142" t="str">
            <v>m3</v>
          </cell>
          <cell r="I1142" t="str">
            <v/>
          </cell>
          <cell r="K1142">
            <v>0</v>
          </cell>
          <cell r="L1142">
            <v>0</v>
          </cell>
          <cell r="M1142">
            <v>2133.1393200000002</v>
          </cell>
        </row>
        <row r="1143">
          <cell r="B1143" t="str">
            <v/>
          </cell>
          <cell r="C1143" t="str">
            <v/>
          </cell>
          <cell r="F1143" t="str">
            <v>c. M¸y thi c«ng</v>
          </cell>
          <cell r="I1143" t="str">
            <v/>
          </cell>
          <cell r="J1143">
            <v>2133.1393200000002</v>
          </cell>
        </row>
        <row r="1144">
          <cell r="B1144" t="str">
            <v/>
          </cell>
          <cell r="C1144" t="str">
            <v/>
          </cell>
          <cell r="E1144" t="str">
            <v>md9</v>
          </cell>
          <cell r="F1144" t="str">
            <v>M¸y ®Çm 9T</v>
          </cell>
          <cell r="G1144" t="str">
            <v>Ca</v>
          </cell>
          <cell r="H1144">
            <v>2.7399999999999998E-3</v>
          </cell>
          <cell r="I1144">
            <v>443844</v>
          </cell>
          <cell r="J1144">
            <v>1216.13256</v>
          </cell>
          <cell r="M1144">
            <v>1216.13256</v>
          </cell>
        </row>
        <row r="1145">
          <cell r="B1145" t="str">
            <v/>
          </cell>
          <cell r="C1145" t="str">
            <v/>
          </cell>
          <cell r="E1145" t="str">
            <v>mu110</v>
          </cell>
          <cell r="F1145" t="str">
            <v>M¸y ñi 110cv</v>
          </cell>
          <cell r="G1145" t="str">
            <v>Ca</v>
          </cell>
          <cell r="H1145">
            <v>1.3699999999999999E-3</v>
          </cell>
          <cell r="I1145">
            <v>669348</v>
          </cell>
          <cell r="J1145">
            <v>917.00675999999999</v>
          </cell>
          <cell r="M1145">
            <v>917.00675999999999</v>
          </cell>
        </row>
        <row r="1146">
          <cell r="B1146">
            <v>149</v>
          </cell>
          <cell r="C1146">
            <v>1242</v>
          </cell>
          <cell r="D1146" t="str">
            <v>EB.2220</v>
          </cell>
          <cell r="F1146" t="str">
            <v>CPDD lµm ®­êng t¹m k95</v>
          </cell>
          <cell r="G1146" t="str">
            <v>100m3</v>
          </cell>
          <cell r="I1146" t="str">
            <v/>
          </cell>
          <cell r="K1146">
            <v>17712194.857142858</v>
          </cell>
          <cell r="L1146">
            <v>67513.600000000006</v>
          </cell>
          <cell r="M1146">
            <v>760288.2084</v>
          </cell>
        </row>
        <row r="1147">
          <cell r="B1147" t="str">
            <v/>
          </cell>
          <cell r="C1147" t="str">
            <v/>
          </cell>
          <cell r="F1147" t="str">
            <v>a - VËt liÖu :</v>
          </cell>
          <cell r="J1147">
            <v>17712194.857142858</v>
          </cell>
        </row>
        <row r="1148">
          <cell r="B1148" t="str">
            <v/>
          </cell>
          <cell r="C1148" t="str">
            <v/>
          </cell>
          <cell r="E1148" t="str">
            <v>cpdd</v>
          </cell>
          <cell r="F1148" t="str">
            <v>CÊp phèi ®¸ d¨m</v>
          </cell>
          <cell r="G1148" t="str">
            <v>m3</v>
          </cell>
          <cell r="H1148">
            <v>138</v>
          </cell>
          <cell r="I1148">
            <v>128349.23809523809</v>
          </cell>
          <cell r="J1148">
            <v>17712194.857142858</v>
          </cell>
          <cell r="K1148">
            <v>17712194.857142858</v>
          </cell>
        </row>
        <row r="1149">
          <cell r="B1149" t="str">
            <v/>
          </cell>
          <cell r="C1149" t="str">
            <v/>
          </cell>
          <cell r="F1149" t="str">
            <v>b - Nh©n c«ng</v>
          </cell>
          <cell r="J1149">
            <v>67513.600000000006</v>
          </cell>
        </row>
        <row r="1150">
          <cell r="B1150" t="str">
            <v/>
          </cell>
          <cell r="C1150" t="str">
            <v/>
          </cell>
          <cell r="E1150" t="str">
            <v>N4</v>
          </cell>
          <cell r="F1150" t="str">
            <v>Nh©n c«ng bËc 4,0/7</v>
          </cell>
          <cell r="G1150" t="str">
            <v xml:space="preserve">C«ng </v>
          </cell>
          <cell r="H1150">
            <v>4.4000000000000004</v>
          </cell>
          <cell r="I1150">
            <v>15344</v>
          </cell>
          <cell r="J1150">
            <v>67513.600000000006</v>
          </cell>
          <cell r="L1150">
            <v>67513.600000000006</v>
          </cell>
        </row>
        <row r="1151">
          <cell r="B1151" t="str">
            <v/>
          </cell>
          <cell r="C1151" t="str">
            <v/>
          </cell>
          <cell r="F1151" t="str">
            <v>c- m¸y</v>
          </cell>
          <cell r="J1151">
            <v>760288.2084</v>
          </cell>
        </row>
        <row r="1152">
          <cell r="B1152" t="str">
            <v/>
          </cell>
          <cell r="C1152" t="str">
            <v/>
          </cell>
          <cell r="E1152" t="str">
            <v>mr50</v>
          </cell>
          <cell r="F1152" t="str">
            <v>M¸y r¶i 50-60m3/h</v>
          </cell>
          <cell r="G1152" t="str">
            <v>Ca</v>
          </cell>
          <cell r="H1152">
            <v>0.21</v>
          </cell>
          <cell r="I1152">
            <v>1177680</v>
          </cell>
          <cell r="J1152">
            <v>247312.8</v>
          </cell>
          <cell r="M1152">
            <v>247312.8</v>
          </cell>
        </row>
        <row r="1153">
          <cell r="B1153" t="str">
            <v/>
          </cell>
          <cell r="C1153" t="str">
            <v/>
          </cell>
          <cell r="E1153" t="str">
            <v>lr25</v>
          </cell>
          <cell r="F1153" t="str">
            <v>Lu rung 25T</v>
          </cell>
          <cell r="G1153" t="str">
            <v>Ca</v>
          </cell>
          <cell r="H1153">
            <v>0.21</v>
          </cell>
          <cell r="I1153">
            <v>928648</v>
          </cell>
          <cell r="J1153">
            <v>195016.08</v>
          </cell>
          <cell r="M1153">
            <v>195016.08</v>
          </cell>
        </row>
        <row r="1154">
          <cell r="B1154" t="str">
            <v/>
          </cell>
          <cell r="C1154" t="str">
            <v/>
          </cell>
          <cell r="E1154" t="str">
            <v>lbl16</v>
          </cell>
          <cell r="F1154" t="str">
            <v>Lu b¸nh lèp 16T</v>
          </cell>
          <cell r="G1154" t="str">
            <v>Ca</v>
          </cell>
          <cell r="H1154">
            <v>0.42</v>
          </cell>
          <cell r="I1154">
            <v>432053</v>
          </cell>
          <cell r="J1154">
            <v>181462.25999999998</v>
          </cell>
          <cell r="M1154">
            <v>181462.25999999998</v>
          </cell>
        </row>
        <row r="1155">
          <cell r="B1155" t="str">
            <v/>
          </cell>
          <cell r="C1155" t="str">
            <v/>
          </cell>
          <cell r="E1155" t="str">
            <v>l10</v>
          </cell>
          <cell r="F1155" t="str">
            <v>Lu 10T</v>
          </cell>
          <cell r="G1155" t="str">
            <v>Ca</v>
          </cell>
          <cell r="H1155">
            <v>0.21</v>
          </cell>
          <cell r="I1155">
            <v>288922</v>
          </cell>
          <cell r="J1155">
            <v>60673.619999999995</v>
          </cell>
          <cell r="M1155">
            <v>60673.619999999995</v>
          </cell>
        </row>
        <row r="1156">
          <cell r="B1156" t="str">
            <v/>
          </cell>
          <cell r="C1156" t="str">
            <v/>
          </cell>
          <cell r="E1156" t="str">
            <v>ottn5</v>
          </cell>
          <cell r="F1156" t="str">
            <v>¤t« t­íi n­íc 5m3</v>
          </cell>
          <cell r="G1156" t="str">
            <v>Ca</v>
          </cell>
          <cell r="H1156">
            <v>0.21</v>
          </cell>
          <cell r="I1156">
            <v>343052</v>
          </cell>
          <cell r="J1156">
            <v>72040.92</v>
          </cell>
          <cell r="M1156">
            <v>72040.92</v>
          </cell>
        </row>
        <row r="1157">
          <cell r="B1157" t="str">
            <v/>
          </cell>
          <cell r="C1157" t="str">
            <v/>
          </cell>
          <cell r="E1157" t="str">
            <v>m#</v>
          </cell>
          <cell r="F1157" t="str">
            <v>M¸y kh¸c</v>
          </cell>
          <cell r="G1157" t="str">
            <v>%</v>
          </cell>
          <cell r="H1157">
            <v>0.5</v>
          </cell>
          <cell r="I1157">
            <v>756505.68</v>
          </cell>
          <cell r="J1157">
            <v>3782.5284000000001</v>
          </cell>
          <cell r="M1157">
            <v>3782.5284000000001</v>
          </cell>
        </row>
        <row r="1158">
          <cell r="B1158">
            <v>150</v>
          </cell>
          <cell r="C1158">
            <v>1242</v>
          </cell>
          <cell r="D1158" t="str">
            <v>LA.3220vd</v>
          </cell>
          <cell r="F1158" t="str">
            <v>CÈu l¾p dÇm cÇu bª t«ng cèt thÐp</v>
          </cell>
          <cell r="G1158" t="str">
            <v>DÇm</v>
          </cell>
          <cell r="I1158" t="str">
            <v/>
          </cell>
          <cell r="K1158">
            <v>0</v>
          </cell>
          <cell r="L1158">
            <v>23003.040000000001</v>
          </cell>
          <cell r="M1158">
            <v>329370</v>
          </cell>
        </row>
        <row r="1159">
          <cell r="B1159" t="str">
            <v/>
          </cell>
          <cell r="C1159" t="str">
            <v/>
          </cell>
          <cell r="F1159" t="str">
            <v>b. Nh©n c«ng</v>
          </cell>
          <cell r="J1159">
            <v>23003.040000000001</v>
          </cell>
        </row>
        <row r="1160">
          <cell r="B1160" t="str">
            <v/>
          </cell>
          <cell r="C1160" t="str">
            <v/>
          </cell>
          <cell r="E1160">
            <v>4.5</v>
          </cell>
          <cell r="F1160" t="str">
            <v>Nh©n c«ng bËc 4,5/7</v>
          </cell>
          <cell r="G1160" t="str">
            <v xml:space="preserve">C«ng </v>
          </cell>
          <cell r="H1160">
            <v>1.36</v>
          </cell>
          <cell r="I1160">
            <v>16914</v>
          </cell>
          <cell r="J1160">
            <v>23003.040000000001</v>
          </cell>
          <cell r="L1160">
            <v>23003.040000000001</v>
          </cell>
        </row>
        <row r="1161">
          <cell r="B1161" t="str">
            <v/>
          </cell>
          <cell r="C1161" t="str">
            <v/>
          </cell>
          <cell r="F1161" t="str">
            <v>c. M¸y thi c«ng</v>
          </cell>
          <cell r="J1161">
            <v>329370</v>
          </cell>
        </row>
        <row r="1162">
          <cell r="B1162" t="str">
            <v/>
          </cell>
          <cell r="C1162" t="str">
            <v/>
          </cell>
          <cell r="E1162" t="str">
            <v>c16t</v>
          </cell>
          <cell r="F1162" t="str">
            <v>CÈu 16T (dïng 2 cÈu)</v>
          </cell>
          <cell r="G1162" t="str">
            <v>Ca</v>
          </cell>
          <cell r="H1162">
            <v>0.4</v>
          </cell>
          <cell r="I1162">
            <v>823425</v>
          </cell>
          <cell r="J1162">
            <v>329370</v>
          </cell>
          <cell r="M1162">
            <v>329370</v>
          </cell>
        </row>
        <row r="1163">
          <cell r="B1163">
            <v>151</v>
          </cell>
          <cell r="C1163">
            <v>1479</v>
          </cell>
          <cell r="D1163">
            <v>3175</v>
          </cell>
          <cell r="F1163" t="str">
            <v>Th¸o dì ®­êng tr­ît vËn chuyÓn dÇm</v>
          </cell>
          <cell r="G1163" t="str">
            <v>m</v>
          </cell>
          <cell r="I1163" t="str">
            <v/>
          </cell>
          <cell r="K1163">
            <v>0</v>
          </cell>
          <cell r="L1163">
            <v>5539.1840000000002</v>
          </cell>
          <cell r="M1163">
            <v>0</v>
          </cell>
        </row>
        <row r="1164">
          <cell r="B1164" t="str">
            <v/>
          </cell>
          <cell r="C1164" t="str">
            <v/>
          </cell>
          <cell r="F1164" t="str">
            <v>b - Nh©n c«ng</v>
          </cell>
          <cell r="J1164">
            <v>5539.1840000000002</v>
          </cell>
        </row>
        <row r="1165">
          <cell r="B1165" t="str">
            <v/>
          </cell>
          <cell r="C1165" t="str">
            <v/>
          </cell>
          <cell r="E1165" t="str">
            <v>n4</v>
          </cell>
          <cell r="F1165" t="str">
            <v>Nh©n c«ng bËc 4,0/7</v>
          </cell>
          <cell r="G1165" t="str">
            <v xml:space="preserve">C«ng </v>
          </cell>
          <cell r="H1165">
            <v>0.36099999999999999</v>
          </cell>
          <cell r="I1165">
            <v>15344</v>
          </cell>
          <cell r="J1165">
            <v>5539.1840000000002</v>
          </cell>
          <cell r="L1165">
            <v>5539.1840000000002</v>
          </cell>
        </row>
        <row r="1166">
          <cell r="B1166">
            <v>152</v>
          </cell>
          <cell r="C1166" t="str">
            <v>1242</v>
          </cell>
          <cell r="D1166" t="str">
            <v>LC.1110</v>
          </cell>
          <cell r="F1166" t="str">
            <v>Di chuyÓn dÇm cÇu</v>
          </cell>
          <cell r="G1166" t="str">
            <v>dÇm</v>
          </cell>
          <cell r="I1166" t="str">
            <v/>
          </cell>
          <cell r="K1166">
            <v>92211.073074285712</v>
          </cell>
          <cell r="L1166">
            <v>218190.6</v>
          </cell>
          <cell r="M1166">
            <v>60000</v>
          </cell>
        </row>
        <row r="1167">
          <cell r="B1167" t="str">
            <v/>
          </cell>
          <cell r="C1167" t="str">
            <v/>
          </cell>
          <cell r="F1167" t="str">
            <v>a - VËt liÖu :</v>
          </cell>
          <cell r="I1167" t="str">
            <v/>
          </cell>
          <cell r="J1167">
            <v>92211.073074285712</v>
          </cell>
        </row>
        <row r="1168">
          <cell r="B1168" t="str">
            <v/>
          </cell>
          <cell r="C1168" t="str">
            <v/>
          </cell>
          <cell r="E1168" t="str">
            <v>r</v>
          </cell>
          <cell r="F1168" t="str">
            <v>Ray</v>
          </cell>
          <cell r="G1168" t="str">
            <v>kg</v>
          </cell>
          <cell r="H1168">
            <v>3.98</v>
          </cell>
          <cell r="I1168">
            <v>4612.3043809523806</v>
          </cell>
          <cell r="J1168">
            <v>18356.971436190473</v>
          </cell>
          <cell r="K1168">
            <v>18356.971436190473</v>
          </cell>
        </row>
        <row r="1169">
          <cell r="B1169" t="str">
            <v/>
          </cell>
          <cell r="C1169" t="str">
            <v/>
          </cell>
          <cell r="E1169" t="str">
            <v>gk</v>
          </cell>
          <cell r="F1169" t="str">
            <v>Gç kª</v>
          </cell>
          <cell r="G1169" t="str">
            <v>m3</v>
          </cell>
          <cell r="H1169">
            <v>0.02</v>
          </cell>
          <cell r="I1169">
            <v>2131455.081904762</v>
          </cell>
          <cell r="J1169">
            <v>42629.101638095242</v>
          </cell>
          <cell r="K1169">
            <v>42629.101638095242</v>
          </cell>
        </row>
        <row r="1170">
          <cell r="B1170" t="str">
            <v/>
          </cell>
          <cell r="C1170" t="str">
            <v/>
          </cell>
          <cell r="E1170" t="str">
            <v>cr</v>
          </cell>
          <cell r="F1170" t="str">
            <v>§inh Cr¨mpong</v>
          </cell>
          <cell r="G1170" t="str">
            <v>C¸i</v>
          </cell>
          <cell r="H1170">
            <v>5.8</v>
          </cell>
          <cell r="I1170">
            <v>2625</v>
          </cell>
          <cell r="J1170">
            <v>15225</v>
          </cell>
          <cell r="K1170">
            <v>15225</v>
          </cell>
        </row>
        <row r="1171">
          <cell r="B1171" t="str">
            <v/>
          </cell>
          <cell r="C1171" t="str">
            <v/>
          </cell>
          <cell r="E1171" t="str">
            <v>ll</v>
          </cell>
          <cell r="F1171" t="str">
            <v>LËp l¸ch</v>
          </cell>
          <cell r="G1171" t="str">
            <v xml:space="preserve">bé </v>
          </cell>
          <cell r="H1171">
            <v>0.08</v>
          </cell>
          <cell r="I1171">
            <v>200000</v>
          </cell>
          <cell r="J1171">
            <v>16000</v>
          </cell>
          <cell r="K1171">
            <v>16000</v>
          </cell>
        </row>
        <row r="1172">
          <cell r="B1172" t="str">
            <v/>
          </cell>
          <cell r="C1172" t="str">
            <v/>
          </cell>
          <cell r="F1172" t="str">
            <v>b - Nh©n c«ng</v>
          </cell>
          <cell r="J1172">
            <v>218190.6</v>
          </cell>
        </row>
        <row r="1173">
          <cell r="B1173" t="str">
            <v/>
          </cell>
          <cell r="C1173" t="str">
            <v/>
          </cell>
          <cell r="E1173">
            <v>4.5</v>
          </cell>
          <cell r="F1173" t="str">
            <v>Nh©n c«ng bËc 4,5/7</v>
          </cell>
          <cell r="G1173" t="str">
            <v xml:space="preserve">C«ng </v>
          </cell>
          <cell r="H1173">
            <v>12.9</v>
          </cell>
          <cell r="I1173">
            <v>16914</v>
          </cell>
          <cell r="J1173">
            <v>218190.6</v>
          </cell>
          <cell r="L1173">
            <v>218190.6</v>
          </cell>
        </row>
        <row r="1174">
          <cell r="B1174" t="str">
            <v/>
          </cell>
          <cell r="C1174" t="str">
            <v/>
          </cell>
          <cell r="F1174" t="str">
            <v>c. M¸y</v>
          </cell>
          <cell r="J1174">
            <v>60000</v>
          </cell>
        </row>
        <row r="1175">
          <cell r="B1175" t="str">
            <v/>
          </cell>
          <cell r="C1175" t="str">
            <v/>
          </cell>
          <cell r="E1175" t="str">
            <v>xg</v>
          </cell>
          <cell r="F1175" t="str">
            <v>Xe goßng (2 xe)</v>
          </cell>
          <cell r="G1175" t="str">
            <v>Ca</v>
          </cell>
          <cell r="H1175">
            <v>0.6</v>
          </cell>
          <cell r="I1175">
            <v>100000</v>
          </cell>
          <cell r="J1175">
            <v>60000</v>
          </cell>
          <cell r="M1175">
            <v>60000</v>
          </cell>
        </row>
        <row r="1176">
          <cell r="B1176">
            <v>153</v>
          </cell>
          <cell r="C1176" t="str">
            <v>1242</v>
          </cell>
          <cell r="D1176" t="str">
            <v>LA.2110vd</v>
          </cell>
          <cell r="F1176" t="str">
            <v>CÈu èng cèng lªn xuèng xe</v>
          </cell>
          <cell r="G1176" t="str">
            <v>èng</v>
          </cell>
          <cell r="I1176" t="str">
            <v/>
          </cell>
          <cell r="K1176">
            <v>0</v>
          </cell>
          <cell r="L1176">
            <v>0</v>
          </cell>
          <cell r="M1176">
            <v>30775.550000000003</v>
          </cell>
        </row>
        <row r="1177">
          <cell r="B1177" t="str">
            <v/>
          </cell>
          <cell r="C1177" t="str">
            <v/>
          </cell>
          <cell r="F1177" t="str">
            <v>c. M¸y thi c«ng</v>
          </cell>
          <cell r="J1177">
            <v>30775.550000000003</v>
          </cell>
        </row>
        <row r="1178">
          <cell r="B1178" t="str">
            <v/>
          </cell>
          <cell r="C1178" t="str">
            <v/>
          </cell>
          <cell r="E1178" t="str">
            <v>c10t</v>
          </cell>
          <cell r="F1178" t="str">
            <v>CÈu 10T</v>
          </cell>
          <cell r="G1178" t="str">
            <v>Ca</v>
          </cell>
          <cell r="H1178">
            <v>0.05</v>
          </cell>
          <cell r="I1178">
            <v>615511</v>
          </cell>
          <cell r="J1178">
            <v>30775.550000000003</v>
          </cell>
          <cell r="M1178">
            <v>30775.550000000003</v>
          </cell>
        </row>
        <row r="1179">
          <cell r="B1179">
            <v>154</v>
          </cell>
          <cell r="C1179" t="str">
            <v>1242</v>
          </cell>
          <cell r="D1179" t="str">
            <v>BD.1753</v>
          </cell>
          <cell r="F1179" t="str">
            <v xml:space="preserve">§µo xóc ®Êt ®Ó ®¾p 1km ®Çu ®Êt cÊp 3 </v>
          </cell>
          <cell r="G1179" t="str">
            <v>100m3</v>
          </cell>
          <cell r="I1179" t="str">
            <v/>
          </cell>
          <cell r="K1179">
            <v>238095.23809523808</v>
          </cell>
          <cell r="L1179">
            <v>11241.18</v>
          </cell>
          <cell r="M1179">
            <v>708907.52400000009</v>
          </cell>
        </row>
        <row r="1180">
          <cell r="B1180" t="str">
            <v/>
          </cell>
          <cell r="C1180" t="str">
            <v/>
          </cell>
          <cell r="F1180" t="str">
            <v>a - VËt liÖu :</v>
          </cell>
          <cell r="J1180">
            <v>238095.23809523808</v>
          </cell>
        </row>
        <row r="1181">
          <cell r="B1181" t="str">
            <v/>
          </cell>
          <cell r="C1181" t="str">
            <v/>
          </cell>
          <cell r="E1181" t="str">
            <v>ddap</v>
          </cell>
          <cell r="F1181" t="str">
            <v>§Êt ®¾p</v>
          </cell>
          <cell r="G1181" t="str">
            <v>m3</v>
          </cell>
          <cell r="H1181">
            <v>100</v>
          </cell>
          <cell r="I1181">
            <v>2380.9523809523807</v>
          </cell>
          <cell r="J1181">
            <v>238095.23809523808</v>
          </cell>
          <cell r="K1181">
            <v>238095.23809523808</v>
          </cell>
        </row>
        <row r="1182">
          <cell r="B1182" t="str">
            <v/>
          </cell>
          <cell r="C1182" t="str">
            <v/>
          </cell>
          <cell r="F1182" t="str">
            <v>b - Nh©n c«ng</v>
          </cell>
          <cell r="J1182">
            <v>11241.18</v>
          </cell>
        </row>
        <row r="1183">
          <cell r="B1183" t="str">
            <v/>
          </cell>
          <cell r="C1183" t="str">
            <v/>
          </cell>
          <cell r="E1183">
            <v>3</v>
          </cell>
          <cell r="F1183" t="str">
            <v>Nh©n c«ng bËc 3,0/7</v>
          </cell>
          <cell r="G1183" t="str">
            <v xml:space="preserve">C«ng </v>
          </cell>
          <cell r="H1183">
            <v>0.81</v>
          </cell>
          <cell r="I1183">
            <v>13878</v>
          </cell>
          <cell r="J1183">
            <v>11241.18</v>
          </cell>
          <cell r="L1183">
            <v>11241.18</v>
          </cell>
        </row>
        <row r="1184">
          <cell r="B1184" t="str">
            <v/>
          </cell>
          <cell r="C1184" t="str">
            <v/>
          </cell>
          <cell r="F1184" t="str">
            <v>c. M¸y</v>
          </cell>
          <cell r="J1184">
            <v>708907.52400000009</v>
          </cell>
        </row>
        <row r="1185">
          <cell r="B1185" t="str">
            <v/>
          </cell>
          <cell r="C1185" t="str">
            <v/>
          </cell>
          <cell r="E1185" t="str">
            <v>md&lt;=0,8</v>
          </cell>
          <cell r="F1185" t="str">
            <v>M¸y ®µo &lt;=0,8m3</v>
          </cell>
          <cell r="G1185" t="str">
            <v>Ca</v>
          </cell>
          <cell r="H1185">
            <v>0.33600000000000002</v>
          </cell>
          <cell r="I1185">
            <v>705849</v>
          </cell>
          <cell r="J1185">
            <v>237165.26400000002</v>
          </cell>
          <cell r="M1185">
            <v>237165.26400000002</v>
          </cell>
        </row>
        <row r="1186">
          <cell r="B1186" t="str">
            <v/>
          </cell>
          <cell r="C1186" t="str">
            <v/>
          </cell>
          <cell r="E1186" t="str">
            <v>ot10t</v>
          </cell>
          <cell r="F1186" t="str">
            <v>¤t« tù ®æ 10T</v>
          </cell>
          <cell r="G1186" t="str">
            <v>Ca</v>
          </cell>
          <cell r="H1186">
            <v>0.84</v>
          </cell>
          <cell r="I1186">
            <v>525740</v>
          </cell>
          <cell r="J1186">
            <v>441621.6</v>
          </cell>
          <cell r="M1186">
            <v>441621.6</v>
          </cell>
        </row>
        <row r="1187">
          <cell r="B1187" t="str">
            <v/>
          </cell>
          <cell r="C1187" t="str">
            <v/>
          </cell>
          <cell r="E1187" t="str">
            <v>mu110</v>
          </cell>
          <cell r="F1187" t="str">
            <v>M¸y ñi 110cv</v>
          </cell>
          <cell r="G1187" t="str">
            <v>Ca</v>
          </cell>
          <cell r="H1187">
            <v>4.4999999999999998E-2</v>
          </cell>
          <cell r="I1187">
            <v>669348</v>
          </cell>
          <cell r="J1187">
            <v>30120.66</v>
          </cell>
          <cell r="M1187">
            <v>30120.66</v>
          </cell>
        </row>
        <row r="1188">
          <cell r="B1188">
            <v>155</v>
          </cell>
          <cell r="C1188" t="str">
            <v>1242</v>
          </cell>
          <cell r="D1188" t="str">
            <v>BJ.1333</v>
          </cell>
          <cell r="F1188" t="str">
            <v>VC tiÕp ®Êt cÊp 3 ë cù ly TB L= 2km</v>
          </cell>
          <cell r="G1188" t="str">
            <v>100m3</v>
          </cell>
          <cell r="I1188" t="str">
            <v/>
          </cell>
          <cell r="K1188">
            <v>0</v>
          </cell>
          <cell r="L1188">
            <v>0</v>
          </cell>
          <cell r="M1188">
            <v>399562.4</v>
          </cell>
        </row>
        <row r="1189">
          <cell r="B1189" t="str">
            <v/>
          </cell>
          <cell r="C1189" t="str">
            <v/>
          </cell>
          <cell r="F1189" t="str">
            <v>c. M¸y</v>
          </cell>
          <cell r="J1189">
            <v>399562.4</v>
          </cell>
        </row>
        <row r="1190">
          <cell r="B1190" t="str">
            <v/>
          </cell>
          <cell r="C1190" t="str">
            <v/>
          </cell>
          <cell r="E1190" t="str">
            <v>ot10t</v>
          </cell>
          <cell r="F1190" t="str">
            <v>¤t« tù ®æ 10T</v>
          </cell>
          <cell r="G1190" t="str">
            <v>Ca</v>
          </cell>
          <cell r="H1190">
            <v>0.76</v>
          </cell>
          <cell r="I1190">
            <v>525740</v>
          </cell>
          <cell r="J1190">
            <v>399562.4</v>
          </cell>
          <cell r="M1190">
            <v>399562.4</v>
          </cell>
        </row>
        <row r="1191">
          <cell r="B1191">
            <v>156</v>
          </cell>
          <cell r="C1191">
            <v>1242</v>
          </cell>
          <cell r="D1191" t="str">
            <v>BJ1233</v>
          </cell>
          <cell r="F1191" t="str">
            <v>VC ®Êt thõa ®æ ®i cù ly 3 km</v>
          </cell>
          <cell r="G1191" t="str">
            <v>100m3</v>
          </cell>
          <cell r="I1191" t="str">
            <v/>
          </cell>
          <cell r="K1191">
            <v>0</v>
          </cell>
          <cell r="L1191">
            <v>0</v>
          </cell>
          <cell r="M1191">
            <v>473165.99999999994</v>
          </cell>
        </row>
        <row r="1192">
          <cell r="B1192" t="str">
            <v/>
          </cell>
          <cell r="C1192" t="str">
            <v/>
          </cell>
          <cell r="F1192" t="str">
            <v>c. M¸y</v>
          </cell>
          <cell r="J1192">
            <v>473165.99999999994</v>
          </cell>
        </row>
        <row r="1193">
          <cell r="B1193" t="str">
            <v/>
          </cell>
          <cell r="C1193" t="str">
            <v/>
          </cell>
          <cell r="E1193" t="str">
            <v>ot10t</v>
          </cell>
          <cell r="F1193" t="str">
            <v>¤t« tù ®æ 10T</v>
          </cell>
          <cell r="G1193" t="str">
            <v>Ca</v>
          </cell>
          <cell r="H1193">
            <v>0.89999999999999991</v>
          </cell>
          <cell r="I1193">
            <v>525740</v>
          </cell>
          <cell r="J1193">
            <v>473165.99999999994</v>
          </cell>
          <cell r="M1193">
            <v>473165.99999999994</v>
          </cell>
        </row>
        <row r="1194">
          <cell r="F1194" t="str">
            <v>( 0,3 x 3 = 0,9ca )</v>
          </cell>
        </row>
        <row r="1195">
          <cell r="B1195">
            <v>157</v>
          </cell>
          <cell r="C1195">
            <v>1242</v>
          </cell>
          <cell r="D1195" t="str">
            <v>BD.1344</v>
          </cell>
          <cell r="F1195" t="str">
            <v>§µo xóc ®¸ ®æ ®i cù ly VC 3km</v>
          </cell>
          <cell r="G1195" t="str">
            <v>100m3</v>
          </cell>
          <cell r="K1195">
            <v>0</v>
          </cell>
          <cell r="L1195">
            <v>20747.609999999997</v>
          </cell>
          <cell r="M1195">
            <v>731649.00489999994</v>
          </cell>
        </row>
        <row r="1196">
          <cell r="D1196" t="str">
            <v>&amp;BJ1234</v>
          </cell>
          <cell r="F1196" t="str">
            <v>b - Nh©n c«ng</v>
          </cell>
          <cell r="J1196">
            <v>20747.609999999997</v>
          </cell>
        </row>
        <row r="1197">
          <cell r="B1197" t="str">
            <v/>
          </cell>
          <cell r="C1197" t="str">
            <v/>
          </cell>
          <cell r="E1197">
            <v>3</v>
          </cell>
          <cell r="F1197" t="str">
            <v>Nh©n c«ng bËc 3,0/7</v>
          </cell>
          <cell r="G1197" t="str">
            <v xml:space="preserve">C«ng </v>
          </cell>
          <cell r="H1197">
            <v>1.4949999999999999</v>
          </cell>
          <cell r="I1197">
            <v>13878</v>
          </cell>
          <cell r="J1197">
            <v>20747.609999999997</v>
          </cell>
          <cell r="L1197">
            <v>20747.609999999997</v>
          </cell>
        </row>
        <row r="1198">
          <cell r="F1198" t="str">
            <v>c- m¸y</v>
          </cell>
          <cell r="I1198" t="str">
            <v/>
          </cell>
          <cell r="J1198">
            <v>1348342.0248999998</v>
          </cell>
        </row>
        <row r="1199">
          <cell r="E1199" t="str">
            <v>md&lt;=0,8</v>
          </cell>
          <cell r="F1199" t="str">
            <v>M¸y ®µo &lt;=0,8m3</v>
          </cell>
          <cell r="G1199" t="str">
            <v>Ca</v>
          </cell>
          <cell r="H1199">
            <v>0.42089999999999994</v>
          </cell>
          <cell r="I1199">
            <v>705849</v>
          </cell>
          <cell r="J1199">
            <v>297091.84409999993</v>
          </cell>
          <cell r="M1199">
            <v>297091.84409999993</v>
          </cell>
        </row>
        <row r="1200">
          <cell r="E1200" t="str">
            <v>ot10t</v>
          </cell>
          <cell r="F1200" t="str">
            <v>¤t« tù ®æ 10T</v>
          </cell>
          <cell r="G1200" t="str">
            <v>Ca</v>
          </cell>
          <cell r="H1200">
            <v>0.74749999999999994</v>
          </cell>
          <cell r="I1200">
            <v>525740</v>
          </cell>
          <cell r="J1200">
            <v>392990.64999999997</v>
          </cell>
          <cell r="M1200">
            <v>392990.64999999997</v>
          </cell>
        </row>
        <row r="1201">
          <cell r="E1201" t="str">
            <v>mu110</v>
          </cell>
          <cell r="F1201" t="str">
            <v>M¸y ñi 110cv</v>
          </cell>
          <cell r="G1201" t="str">
            <v>Ca</v>
          </cell>
          <cell r="H1201">
            <v>6.2099999999999995E-2</v>
          </cell>
          <cell r="I1201">
            <v>669348</v>
          </cell>
          <cell r="J1201">
            <v>41566.510799999996</v>
          </cell>
          <cell r="M1201">
            <v>41566.510799999996</v>
          </cell>
        </row>
        <row r="1202">
          <cell r="E1202" t="str">
            <v>ot10t</v>
          </cell>
          <cell r="F1202" t="str">
            <v>¤t« tù ®æ 10T</v>
          </cell>
          <cell r="G1202" t="str">
            <v>Ca</v>
          </cell>
          <cell r="H1202">
            <v>1.1729999999999998</v>
          </cell>
          <cell r="I1202">
            <v>525740</v>
          </cell>
          <cell r="J1202">
            <v>616693.0199999999</v>
          </cell>
          <cell r="M1202" t="e">
            <v>#VALUE!</v>
          </cell>
        </row>
        <row r="1203">
          <cell r="F1203" t="str">
            <v>( 0,34 x 3 x 1.15= 1.173ca )</v>
          </cell>
          <cell r="I1203" t="str">
            <v/>
          </cell>
          <cell r="J1203">
            <v>0</v>
          </cell>
        </row>
        <row r="1204">
          <cell r="B1204">
            <v>159</v>
          </cell>
          <cell r="C1204">
            <v>1242</v>
          </cell>
          <cell r="D1204" t="str">
            <v>NB.3110</v>
          </cell>
          <cell r="F1204" t="str">
            <v>Th¸o dì thÐp gãc liªn kÕt (tÝnh 80% L§)</v>
          </cell>
          <cell r="G1204" t="str">
            <v>TÊn</v>
          </cell>
          <cell r="I1204" t="str">
            <v/>
          </cell>
          <cell r="K1204">
            <v>0</v>
          </cell>
          <cell r="L1204">
            <v>136291.40800000002</v>
          </cell>
          <cell r="M1204">
            <v>0</v>
          </cell>
        </row>
        <row r="1205">
          <cell r="B1205" t="str">
            <v/>
          </cell>
          <cell r="C1205" t="str">
            <v/>
          </cell>
          <cell r="F1205" t="str">
            <v>b. Nh©n c«ng</v>
          </cell>
          <cell r="J1205">
            <v>136291.40800000002</v>
          </cell>
        </row>
        <row r="1206">
          <cell r="B1206" t="str">
            <v/>
          </cell>
          <cell r="C1206" t="str">
            <v/>
          </cell>
          <cell r="E1206">
            <v>3.5</v>
          </cell>
          <cell r="F1206" t="str">
            <v>Nh©n c«ng bËc 3,5/7</v>
          </cell>
          <cell r="G1206" t="str">
            <v xml:space="preserve">C«ng </v>
          </cell>
          <cell r="H1206">
            <v>9.3280000000000012</v>
          </cell>
          <cell r="I1206">
            <v>14611</v>
          </cell>
          <cell r="J1206">
            <v>136291.40800000002</v>
          </cell>
          <cell r="L1206">
            <v>136291.40800000002</v>
          </cell>
        </row>
        <row r="1207">
          <cell r="B1207">
            <v>160</v>
          </cell>
          <cell r="C1207">
            <v>1242</v>
          </cell>
          <cell r="D1207" t="str">
            <v>NB.3110</v>
          </cell>
          <cell r="F1207" t="str">
            <v>L¾p ®Æt thÐp gãc liªn kÕt</v>
          </cell>
          <cell r="G1207" t="str">
            <v>TÊn</v>
          </cell>
          <cell r="I1207" t="str">
            <v/>
          </cell>
          <cell r="K1207">
            <v>8333.3333333333321</v>
          </cell>
          <cell r="L1207">
            <v>170364.26</v>
          </cell>
          <cell r="M1207">
            <v>0</v>
          </cell>
        </row>
        <row r="1208">
          <cell r="B1208" t="str">
            <v/>
          </cell>
          <cell r="C1208" t="str">
            <v/>
          </cell>
          <cell r="F1208" t="str">
            <v>a - VËt liÖu :</v>
          </cell>
          <cell r="J1208">
            <v>8333.3333333333321</v>
          </cell>
        </row>
        <row r="1209">
          <cell r="B1209" t="str">
            <v/>
          </cell>
          <cell r="C1209" t="str">
            <v/>
          </cell>
          <cell r="E1209" t="str">
            <v>ddap</v>
          </cell>
          <cell r="F1209" t="str">
            <v>ThÐp gãc (1050kg/300)</v>
          </cell>
          <cell r="G1209" t="str">
            <v>kg</v>
          </cell>
          <cell r="H1209">
            <v>3.5</v>
          </cell>
          <cell r="I1209">
            <v>2380.9523809523807</v>
          </cell>
          <cell r="J1209">
            <v>8333.3333333333321</v>
          </cell>
          <cell r="K1209">
            <v>8333.3333333333321</v>
          </cell>
        </row>
        <row r="1210">
          <cell r="B1210" t="str">
            <v/>
          </cell>
          <cell r="C1210" t="str">
            <v/>
          </cell>
          <cell r="F1210" t="str">
            <v>b. Nh©n c«ng</v>
          </cell>
          <cell r="J1210">
            <v>170364.26</v>
          </cell>
        </row>
        <row r="1211">
          <cell r="B1211" t="str">
            <v/>
          </cell>
          <cell r="C1211" t="str">
            <v/>
          </cell>
          <cell r="E1211">
            <v>3.5</v>
          </cell>
          <cell r="F1211" t="str">
            <v>Nh©n c«ng bËc 3,5/7</v>
          </cell>
          <cell r="G1211" t="str">
            <v xml:space="preserve">C«ng </v>
          </cell>
          <cell r="H1211">
            <v>11.66</v>
          </cell>
          <cell r="I1211">
            <v>14611</v>
          </cell>
          <cell r="J1211">
            <v>170364.26</v>
          </cell>
          <cell r="L1211">
            <v>170364.26</v>
          </cell>
        </row>
        <row r="1212">
          <cell r="B1212">
            <v>161</v>
          </cell>
          <cell r="C1212">
            <v>1242</v>
          </cell>
          <cell r="D1212" t="str">
            <v>NB.1510vd</v>
          </cell>
          <cell r="F1212" t="str">
            <v>Th¸o dì dÇm I550 (tÝnh 80% L§)</v>
          </cell>
          <cell r="G1212" t="str">
            <v>TÊn</v>
          </cell>
          <cell r="I1212" t="str">
            <v/>
          </cell>
          <cell r="K1212">
            <v>0</v>
          </cell>
          <cell r="L1212">
            <v>83257.473599999998</v>
          </cell>
          <cell r="M1212">
            <v>271400.88</v>
          </cell>
        </row>
        <row r="1213">
          <cell r="B1213" t="str">
            <v/>
          </cell>
          <cell r="C1213" t="str">
            <v/>
          </cell>
          <cell r="F1213" t="str">
            <v>b. Nh©n c«ng</v>
          </cell>
          <cell r="J1213">
            <v>83257.473599999998</v>
          </cell>
        </row>
        <row r="1214">
          <cell r="B1214" t="str">
            <v/>
          </cell>
          <cell r="C1214" t="str">
            <v/>
          </cell>
          <cell r="E1214">
            <v>4.5</v>
          </cell>
          <cell r="F1214" t="str">
            <v>Nh©n c«ng bËc 4,5/7</v>
          </cell>
          <cell r="G1214" t="str">
            <v xml:space="preserve">C«ng </v>
          </cell>
          <cell r="H1214">
            <v>4.9223999999999997</v>
          </cell>
          <cell r="I1214">
            <v>16914</v>
          </cell>
          <cell r="J1214">
            <v>83257.473599999998</v>
          </cell>
          <cell r="L1214">
            <v>83257.473599999998</v>
          </cell>
        </row>
        <row r="1215">
          <cell r="B1215" t="str">
            <v/>
          </cell>
          <cell r="C1215" t="str">
            <v/>
          </cell>
          <cell r="F1215" t="str">
            <v>c. M¸y thi c«ng</v>
          </cell>
          <cell r="J1215">
            <v>271400.88</v>
          </cell>
        </row>
        <row r="1216">
          <cell r="B1216" t="str">
            <v/>
          </cell>
          <cell r="C1216" t="str">
            <v/>
          </cell>
          <cell r="E1216" t="str">
            <v>c16t</v>
          </cell>
          <cell r="F1216" t="str">
            <v>CÈu 16T</v>
          </cell>
          <cell r="G1216" t="str">
            <v>Ca</v>
          </cell>
          <cell r="H1216">
            <v>0.3296</v>
          </cell>
          <cell r="I1216">
            <v>823425</v>
          </cell>
          <cell r="J1216">
            <v>271400.88</v>
          </cell>
          <cell r="M1216">
            <v>271400.88</v>
          </cell>
        </row>
        <row r="1217">
          <cell r="B1217">
            <v>162</v>
          </cell>
          <cell r="C1217">
            <v>1242</v>
          </cell>
          <cell r="D1217" t="str">
            <v>NB.1510vd</v>
          </cell>
          <cell r="F1217" t="str">
            <v>CÈu l¾p dÇm I550</v>
          </cell>
          <cell r="G1217" t="str">
            <v>TÊn</v>
          </cell>
          <cell r="I1217" t="str">
            <v/>
          </cell>
          <cell r="K1217">
            <v>8333.3333333333321</v>
          </cell>
          <cell r="L1217">
            <v>104071.84199999999</v>
          </cell>
          <cell r="M1217">
            <v>339251.1</v>
          </cell>
        </row>
        <row r="1218">
          <cell r="B1218" t="str">
            <v/>
          </cell>
          <cell r="C1218" t="str">
            <v/>
          </cell>
          <cell r="F1218" t="str">
            <v>a - VËt liÖu :</v>
          </cell>
          <cell r="J1218">
            <v>8333.3333333333321</v>
          </cell>
        </row>
        <row r="1219">
          <cell r="B1219" t="str">
            <v/>
          </cell>
          <cell r="C1219" t="str">
            <v/>
          </cell>
          <cell r="E1219" t="str">
            <v>ddap</v>
          </cell>
          <cell r="F1219" t="str">
            <v>DÇm I550 (1050kg/300)</v>
          </cell>
          <cell r="G1219" t="str">
            <v>kg</v>
          </cell>
          <cell r="H1219">
            <v>3.5</v>
          </cell>
          <cell r="I1219">
            <v>2380.9523809523807</v>
          </cell>
          <cell r="J1219">
            <v>8333.3333333333321</v>
          </cell>
          <cell r="K1219">
            <v>8333.3333333333321</v>
          </cell>
        </row>
        <row r="1220">
          <cell r="B1220" t="str">
            <v/>
          </cell>
          <cell r="C1220" t="str">
            <v/>
          </cell>
          <cell r="F1220" t="str">
            <v>b. Nh©n c«ng</v>
          </cell>
          <cell r="J1220">
            <v>104071.84199999999</v>
          </cell>
        </row>
        <row r="1221">
          <cell r="B1221" t="str">
            <v/>
          </cell>
          <cell r="C1221" t="str">
            <v/>
          </cell>
          <cell r="E1221">
            <v>4.5</v>
          </cell>
          <cell r="F1221" t="str">
            <v>Nh©n c«ng bËc 4,5/7</v>
          </cell>
          <cell r="G1221" t="str">
            <v xml:space="preserve">C«ng </v>
          </cell>
          <cell r="H1221">
            <v>6.1529999999999996</v>
          </cell>
          <cell r="I1221">
            <v>16914</v>
          </cell>
          <cell r="J1221">
            <v>104071.84199999999</v>
          </cell>
          <cell r="L1221">
            <v>104071.84199999999</v>
          </cell>
        </row>
        <row r="1222">
          <cell r="B1222" t="str">
            <v/>
          </cell>
          <cell r="C1222" t="str">
            <v/>
          </cell>
          <cell r="F1222" t="str">
            <v>c. M¸y thi c«ng</v>
          </cell>
          <cell r="J1222">
            <v>339251.1</v>
          </cell>
        </row>
        <row r="1223">
          <cell r="B1223" t="str">
            <v/>
          </cell>
          <cell r="C1223" t="str">
            <v/>
          </cell>
          <cell r="E1223" t="str">
            <v>c16t</v>
          </cell>
          <cell r="F1223" t="str">
            <v>CÈu 16T</v>
          </cell>
          <cell r="G1223" t="str">
            <v>Ca</v>
          </cell>
          <cell r="H1223">
            <v>0.41199999999999998</v>
          </cell>
          <cell r="I1223">
            <v>823425</v>
          </cell>
          <cell r="J1223">
            <v>339251.1</v>
          </cell>
          <cell r="M1223">
            <v>339251.1</v>
          </cell>
        </row>
        <row r="1224">
          <cell r="B1224">
            <v>163</v>
          </cell>
          <cell r="C1224">
            <v>1242</v>
          </cell>
          <cell r="D1224" t="str">
            <v>BK.4123</v>
          </cell>
          <cell r="F1224" t="str">
            <v xml:space="preserve">§¾p nÒn ®­êng ®Êt ®åi K95 </v>
          </cell>
          <cell r="G1224" t="str">
            <v>100m3</v>
          </cell>
          <cell r="I1224" t="str">
            <v/>
          </cell>
          <cell r="K1224">
            <v>0</v>
          </cell>
          <cell r="L1224">
            <v>43854.48</v>
          </cell>
          <cell r="M1224">
            <v>360788.50800000003</v>
          </cell>
        </row>
        <row r="1225">
          <cell r="B1225" t="str">
            <v/>
          </cell>
          <cell r="C1225" t="str">
            <v/>
          </cell>
          <cell r="F1225" t="str">
            <v>b - Nh©n c«ng</v>
          </cell>
          <cell r="J1225">
            <v>43854.48</v>
          </cell>
        </row>
        <row r="1226">
          <cell r="B1226" t="str">
            <v/>
          </cell>
          <cell r="C1226" t="str">
            <v/>
          </cell>
          <cell r="E1226">
            <v>3</v>
          </cell>
          <cell r="F1226" t="str">
            <v>Nh©n c«ng bËc 3,0/7</v>
          </cell>
          <cell r="G1226" t="str">
            <v xml:space="preserve">C«ng </v>
          </cell>
          <cell r="H1226">
            <v>3.16</v>
          </cell>
          <cell r="I1226">
            <v>13878</v>
          </cell>
          <cell r="J1226">
            <v>43854.48</v>
          </cell>
          <cell r="L1226">
            <v>43854.48</v>
          </cell>
        </row>
        <row r="1227">
          <cell r="B1227" t="str">
            <v/>
          </cell>
          <cell r="C1227" t="str">
            <v/>
          </cell>
          <cell r="F1227" t="str">
            <v>c. M¸y</v>
          </cell>
          <cell r="J1227">
            <v>360788.50800000003</v>
          </cell>
        </row>
        <row r="1228">
          <cell r="B1228" t="str">
            <v/>
          </cell>
          <cell r="C1228" t="str">
            <v/>
          </cell>
          <cell r="E1228" t="str">
            <v>md9</v>
          </cell>
          <cell r="F1228" t="str">
            <v>M¸y ®Çm 9T</v>
          </cell>
          <cell r="G1228" t="str">
            <v>Ca</v>
          </cell>
          <cell r="H1228">
            <v>0.46299999999999997</v>
          </cell>
          <cell r="I1228">
            <v>443844</v>
          </cell>
          <cell r="J1228">
            <v>205499.772</v>
          </cell>
          <cell r="M1228">
            <v>205499.772</v>
          </cell>
        </row>
        <row r="1229">
          <cell r="B1229" t="str">
            <v/>
          </cell>
          <cell r="C1229" t="str">
            <v/>
          </cell>
          <cell r="E1229" t="str">
            <v>mu110</v>
          </cell>
          <cell r="F1229" t="str">
            <v>M¸y ñi 110cv</v>
          </cell>
          <cell r="G1229" t="str">
            <v>Ca</v>
          </cell>
          <cell r="H1229">
            <v>0.23200000000000001</v>
          </cell>
          <cell r="I1229">
            <v>669348</v>
          </cell>
          <cell r="J1229">
            <v>155288.736</v>
          </cell>
          <cell r="M1229">
            <v>155288.736</v>
          </cell>
        </row>
        <row r="1230">
          <cell r="B1230">
            <v>164</v>
          </cell>
          <cell r="C1230">
            <v>1242</v>
          </cell>
          <cell r="D1230" t="str">
            <v>NB.3110</v>
          </cell>
          <cell r="F1230" t="str">
            <v>ThÐp neo d=22mm</v>
          </cell>
          <cell r="G1230" t="str">
            <v>TÊn</v>
          </cell>
          <cell r="I1230" t="str">
            <v/>
          </cell>
          <cell r="K1230">
            <v>4542919.5999999996</v>
          </cell>
          <cell r="L1230">
            <v>170364.26</v>
          </cell>
          <cell r="M1230">
            <v>0</v>
          </cell>
        </row>
        <row r="1231">
          <cell r="B1231" t="str">
            <v/>
          </cell>
          <cell r="C1231" t="str">
            <v/>
          </cell>
          <cell r="F1231" t="str">
            <v>a - VËt liÖu :</v>
          </cell>
          <cell r="J1231">
            <v>4542919.5999999996</v>
          </cell>
        </row>
        <row r="1232">
          <cell r="B1232" t="str">
            <v/>
          </cell>
          <cell r="C1232" t="str">
            <v/>
          </cell>
          <cell r="E1232" t="str">
            <v>d22</v>
          </cell>
          <cell r="F1232" t="str">
            <v>ThÐp trßn d=22mm</v>
          </cell>
          <cell r="G1232" t="str">
            <v>kg</v>
          </cell>
          <cell r="H1232">
            <v>1050</v>
          </cell>
          <cell r="I1232">
            <v>4326.5900952380953</v>
          </cell>
          <cell r="J1232">
            <v>4542919.5999999996</v>
          </cell>
          <cell r="K1232">
            <v>4542919.5999999996</v>
          </cell>
        </row>
        <row r="1233">
          <cell r="B1233" t="str">
            <v/>
          </cell>
          <cell r="C1233" t="str">
            <v/>
          </cell>
          <cell r="F1233" t="str">
            <v>b. Nh©n c«ng</v>
          </cell>
          <cell r="J1233">
            <v>170364.26</v>
          </cell>
        </row>
        <row r="1234">
          <cell r="B1234" t="str">
            <v/>
          </cell>
          <cell r="C1234" t="str">
            <v/>
          </cell>
          <cell r="E1234">
            <v>3.5</v>
          </cell>
          <cell r="F1234" t="str">
            <v>Nh©n c«ng bËc 3,5/7</v>
          </cell>
          <cell r="G1234" t="str">
            <v xml:space="preserve">C«ng </v>
          </cell>
          <cell r="H1234">
            <v>11.66</v>
          </cell>
          <cell r="I1234">
            <v>14611</v>
          </cell>
          <cell r="J1234">
            <v>170364.26</v>
          </cell>
          <cell r="L1234">
            <v>170364.26</v>
          </cell>
        </row>
        <row r="1235">
          <cell r="B1235">
            <v>165</v>
          </cell>
          <cell r="C1235">
            <v>1242</v>
          </cell>
          <cell r="D1235" t="str">
            <v>VB.2122</v>
          </cell>
          <cell r="F1235" t="str">
            <v>Th¸o dì rä thÐp</v>
          </cell>
          <cell r="G1235" t="str">
            <v>Rä</v>
          </cell>
          <cell r="I1235" t="str">
            <v/>
          </cell>
          <cell r="K1235">
            <v>0</v>
          </cell>
          <cell r="L1235">
            <v>28053.119999999999</v>
          </cell>
          <cell r="M1235">
            <v>0</v>
          </cell>
        </row>
        <row r="1236">
          <cell r="B1236" t="str">
            <v/>
          </cell>
          <cell r="C1236" t="str">
            <v/>
          </cell>
          <cell r="F1236" t="str">
            <v>b - Nh©n c«ng</v>
          </cell>
          <cell r="J1236">
            <v>28053.119999999999</v>
          </cell>
        </row>
        <row r="1237">
          <cell r="B1237" t="str">
            <v/>
          </cell>
          <cell r="C1237" t="str">
            <v/>
          </cell>
          <cell r="E1237">
            <v>3.5</v>
          </cell>
          <cell r="F1237" t="str">
            <v>Nh©n c«ng bËc 3,5/7</v>
          </cell>
          <cell r="G1237" t="str">
            <v xml:space="preserve">C«ng </v>
          </cell>
          <cell r="H1237">
            <v>1.92</v>
          </cell>
          <cell r="I1237">
            <v>14611</v>
          </cell>
          <cell r="J1237">
            <v>28053.119999999999</v>
          </cell>
          <cell r="L1237">
            <v>28053.119999999999</v>
          </cell>
        </row>
        <row r="1238">
          <cell r="B1238">
            <v>166</v>
          </cell>
          <cell r="D1238" t="str">
            <v>.</v>
          </cell>
          <cell r="F1238" t="str">
            <v>Gç v¸n sµn dµy 5cm</v>
          </cell>
          <cell r="G1238" t="str">
            <v>m3</v>
          </cell>
          <cell r="I1238" t="str">
            <v/>
          </cell>
          <cell r="K1238">
            <v>279753.47950000002</v>
          </cell>
          <cell r="L1238">
            <v>0</v>
          </cell>
          <cell r="M1238">
            <v>0</v>
          </cell>
        </row>
        <row r="1239">
          <cell r="B1239" t="str">
            <v/>
          </cell>
          <cell r="C1239" t="str">
            <v/>
          </cell>
          <cell r="F1239" t="str">
            <v>a. VËt liÖu</v>
          </cell>
          <cell r="J1239">
            <v>279753.47950000002</v>
          </cell>
        </row>
        <row r="1240">
          <cell r="B1240" t="str">
            <v/>
          </cell>
          <cell r="C1240" t="str">
            <v/>
          </cell>
          <cell r="E1240" t="str">
            <v>gmc</v>
          </cell>
          <cell r="F1240" t="str">
            <v>Gç mÆt cÇu</v>
          </cell>
          <cell r="G1240" t="str">
            <v>m3</v>
          </cell>
          <cell r="H1240">
            <v>0.13125000000000001</v>
          </cell>
          <cell r="I1240">
            <v>2131455.081904762</v>
          </cell>
          <cell r="J1240">
            <v>279753.47950000002</v>
          </cell>
          <cell r="K1240">
            <v>279753.47950000002</v>
          </cell>
        </row>
        <row r="1241">
          <cell r="B1241">
            <v>167</v>
          </cell>
          <cell r="C1241">
            <v>1479</v>
          </cell>
          <cell r="D1241">
            <v>3180</v>
          </cell>
          <cell r="F1241" t="str">
            <v>L¸t vµ dì v¸n sµn dµy 5cm</v>
          </cell>
          <cell r="G1241" t="str">
            <v>m2</v>
          </cell>
          <cell r="I1241" t="str">
            <v/>
          </cell>
          <cell r="K1241">
            <v>0</v>
          </cell>
          <cell r="L1241">
            <v>6428.84</v>
          </cell>
          <cell r="M1241">
            <v>0</v>
          </cell>
        </row>
        <row r="1242">
          <cell r="B1242" t="str">
            <v/>
          </cell>
          <cell r="C1242" t="str">
            <v/>
          </cell>
          <cell r="F1242" t="str">
            <v>b - Nh©n c«ng</v>
          </cell>
          <cell r="J1242">
            <v>6428.84</v>
          </cell>
        </row>
        <row r="1243">
          <cell r="B1243" t="str">
            <v/>
          </cell>
          <cell r="C1243" t="str">
            <v/>
          </cell>
          <cell r="E1243">
            <v>3.5</v>
          </cell>
          <cell r="F1243" t="str">
            <v>Nh©n c«ng bËc 3,5/7</v>
          </cell>
          <cell r="G1243" t="str">
            <v xml:space="preserve">C«ng </v>
          </cell>
          <cell r="H1243">
            <v>0.44</v>
          </cell>
          <cell r="I1243">
            <v>14611</v>
          </cell>
          <cell r="J1243">
            <v>6428.84</v>
          </cell>
          <cell r="L1243">
            <v>6428.84</v>
          </cell>
        </row>
        <row r="1244">
          <cell r="B1244">
            <v>168</v>
          </cell>
          <cell r="C1244">
            <v>1242</v>
          </cell>
          <cell r="D1244" t="str">
            <v>VB.2122</v>
          </cell>
          <cell r="F1244" t="str">
            <v>Rä thÐp 2x1x0,5m (thu håi 50%)</v>
          </cell>
          <cell r="G1244" t="str">
            <v>Rä</v>
          </cell>
          <cell r="I1244" t="str">
            <v/>
          </cell>
          <cell r="K1244">
            <v>82592.976190476184</v>
          </cell>
          <cell r="L1244">
            <v>35066.400000000001</v>
          </cell>
          <cell r="M1244">
            <v>0</v>
          </cell>
        </row>
        <row r="1245">
          <cell r="B1245" t="str">
            <v/>
          </cell>
          <cell r="C1245" t="str">
            <v/>
          </cell>
          <cell r="F1245" t="str">
            <v>a. VËt liÖu</v>
          </cell>
          <cell r="J1245">
            <v>82592.976190476184</v>
          </cell>
        </row>
        <row r="1246">
          <cell r="B1246" t="str">
            <v/>
          </cell>
          <cell r="C1246" t="str">
            <v/>
          </cell>
          <cell r="E1246" t="str">
            <v>dt</v>
          </cell>
          <cell r="F1246" t="str">
            <v>D©y thÐp d=3mm</v>
          </cell>
          <cell r="G1246" t="str">
            <v>kg</v>
          </cell>
          <cell r="H1246">
            <v>5.5</v>
          </cell>
          <cell r="I1246">
            <v>6333.333333333333</v>
          </cell>
          <cell r="J1246">
            <v>34833.333333333328</v>
          </cell>
          <cell r="K1246">
            <v>34833.333333333328</v>
          </cell>
        </row>
        <row r="1247">
          <cell r="B1247" t="str">
            <v/>
          </cell>
          <cell r="C1247" t="str">
            <v/>
          </cell>
          <cell r="E1247" t="str">
            <v>dh</v>
          </cell>
          <cell r="F1247" t="str">
            <v xml:space="preserve">§¸ héc </v>
          </cell>
          <cell r="G1247" t="str">
            <v>m3</v>
          </cell>
          <cell r="H1247">
            <v>0.55000000000000004</v>
          </cell>
          <cell r="I1247">
            <v>86835.71428571429</v>
          </cell>
          <cell r="J1247">
            <v>47759.642857142862</v>
          </cell>
          <cell r="K1247">
            <v>47759.642857142862</v>
          </cell>
        </row>
        <row r="1248">
          <cell r="B1248" t="str">
            <v/>
          </cell>
          <cell r="C1248" t="str">
            <v/>
          </cell>
          <cell r="F1248" t="str">
            <v>b - Nh©n c«ng</v>
          </cell>
          <cell r="J1248">
            <v>35066.400000000001</v>
          </cell>
        </row>
        <row r="1249">
          <cell r="B1249" t="str">
            <v/>
          </cell>
          <cell r="C1249" t="str">
            <v/>
          </cell>
          <cell r="E1249">
            <v>3.5</v>
          </cell>
          <cell r="F1249" t="str">
            <v>Nh©n c«ng bËc 3,5/7</v>
          </cell>
          <cell r="G1249" t="str">
            <v xml:space="preserve">C«ng </v>
          </cell>
          <cell r="H1249">
            <v>2.4</v>
          </cell>
          <cell r="I1249">
            <v>14611</v>
          </cell>
          <cell r="J1249">
            <v>35066.400000000001</v>
          </cell>
          <cell r="L1249">
            <v>35066.400000000001</v>
          </cell>
        </row>
        <row r="1250">
          <cell r="B1250">
            <v>169</v>
          </cell>
          <cell r="C1250">
            <v>1242</v>
          </cell>
          <cell r="D1250">
            <v>115303</v>
          </cell>
          <cell r="F1250" t="str">
            <v>T­ãi nhùa dÝnh b¸m tiªu chuÈn 1,5kg/m2</v>
          </cell>
          <cell r="G1250" t="str">
            <v>100m2</v>
          </cell>
          <cell r="I1250" t="str">
            <v/>
          </cell>
          <cell r="K1250">
            <v>621114.96245714277</v>
          </cell>
          <cell r="L1250">
            <v>4587.8540000000003</v>
          </cell>
          <cell r="M1250">
            <v>73019.407999999996</v>
          </cell>
        </row>
        <row r="1251">
          <cell r="B1251" t="str">
            <v/>
          </cell>
          <cell r="C1251" t="str">
            <v/>
          </cell>
          <cell r="F1251" t="str">
            <v>a. VËt liÖu</v>
          </cell>
          <cell r="J1251">
            <v>621114.96245714277</v>
          </cell>
        </row>
        <row r="1252">
          <cell r="B1252" t="str">
            <v/>
          </cell>
          <cell r="C1252" t="str">
            <v/>
          </cell>
          <cell r="E1252" t="str">
            <v>n</v>
          </cell>
          <cell r="F1252" t="str">
            <v>Nhùa ®­êng</v>
          </cell>
          <cell r="G1252" t="str">
            <v>kg</v>
          </cell>
          <cell r="H1252">
            <v>117.97499999999998</v>
          </cell>
          <cell r="I1252">
            <v>3428.1836190476188</v>
          </cell>
          <cell r="J1252">
            <v>404439.96245714277</v>
          </cell>
          <cell r="K1252">
            <v>404439.96245714277</v>
          </cell>
        </row>
        <row r="1253">
          <cell r="B1253" t="str">
            <v/>
          </cell>
          <cell r="C1253" t="str">
            <v/>
          </cell>
          <cell r="E1253" t="str">
            <v>dmz</v>
          </cell>
          <cell r="F1253" t="str">
            <v>DÇu Mazut</v>
          </cell>
          <cell r="G1253" t="str">
            <v>kg</v>
          </cell>
          <cell r="H1253">
            <v>48.150000000000006</v>
          </cell>
          <cell r="I1253">
            <v>4500</v>
          </cell>
          <cell r="J1253">
            <v>216675.00000000003</v>
          </cell>
          <cell r="K1253">
            <v>216675.00000000003</v>
          </cell>
        </row>
        <row r="1254">
          <cell r="B1254" t="str">
            <v/>
          </cell>
          <cell r="C1254" t="str">
            <v/>
          </cell>
          <cell r="F1254" t="str">
            <v>b - Nh©n c«ng</v>
          </cell>
          <cell r="J1254">
            <v>4587.8540000000003</v>
          </cell>
        </row>
        <row r="1255">
          <cell r="B1255" t="str">
            <v/>
          </cell>
          <cell r="C1255" t="str">
            <v/>
          </cell>
          <cell r="E1255">
            <v>3.5</v>
          </cell>
          <cell r="F1255" t="str">
            <v>Nh©n c«ng bËc 3,5/7</v>
          </cell>
          <cell r="G1255" t="str">
            <v xml:space="preserve">C«ng </v>
          </cell>
          <cell r="H1255">
            <v>0.314</v>
          </cell>
          <cell r="I1255">
            <v>14611</v>
          </cell>
          <cell r="J1255">
            <v>4587.8540000000003</v>
          </cell>
          <cell r="L1255">
            <v>4587.8540000000003</v>
          </cell>
        </row>
        <row r="1256">
          <cell r="B1256" t="str">
            <v/>
          </cell>
          <cell r="C1256" t="str">
            <v/>
          </cell>
          <cell r="F1256" t="str">
            <v>c. M¸y</v>
          </cell>
          <cell r="J1256">
            <v>73019.407999999996</v>
          </cell>
        </row>
        <row r="1257">
          <cell r="B1257" t="str">
            <v/>
          </cell>
          <cell r="C1257" t="str">
            <v/>
          </cell>
          <cell r="E1257" t="str">
            <v>ottn7t</v>
          </cell>
          <cell r="F1257" t="str">
            <v>¤t« t­íi nhùa 7T</v>
          </cell>
          <cell r="G1257" t="str">
            <v>Ca</v>
          </cell>
          <cell r="H1257">
            <v>9.8000000000000004E-2</v>
          </cell>
          <cell r="I1257">
            <v>745096</v>
          </cell>
          <cell r="J1257">
            <v>73019.407999999996</v>
          </cell>
          <cell r="M1257">
            <v>73019.407999999996</v>
          </cell>
        </row>
        <row r="1258">
          <cell r="B1258">
            <v>170</v>
          </cell>
          <cell r="C1258">
            <v>3266</v>
          </cell>
          <cell r="D1258">
            <v>1120</v>
          </cell>
          <cell r="F1258" t="str">
            <v>Khoan lç bª t«ng ®Æt thÐp neo</v>
          </cell>
          <cell r="G1258" t="str">
            <v>m</v>
          </cell>
          <cell r="I1258" t="str">
            <v/>
          </cell>
          <cell r="K1258">
            <v>0</v>
          </cell>
          <cell r="L1258">
            <v>17902.62</v>
          </cell>
          <cell r="M1258">
            <v>6264.4418999999998</v>
          </cell>
        </row>
        <row r="1259">
          <cell r="B1259" t="str">
            <v/>
          </cell>
          <cell r="C1259" t="str">
            <v/>
          </cell>
          <cell r="F1259" t="str">
            <v>b. Nh©n c«ng</v>
          </cell>
          <cell r="J1259">
            <v>17902.62</v>
          </cell>
        </row>
        <row r="1260">
          <cell r="B1260" t="str">
            <v/>
          </cell>
          <cell r="C1260" t="str">
            <v/>
          </cell>
          <cell r="E1260">
            <v>3</v>
          </cell>
          <cell r="F1260" t="str">
            <v>Nh©n c«ng bËc 3,0/7</v>
          </cell>
          <cell r="G1260" t="str">
            <v xml:space="preserve">C«ng </v>
          </cell>
          <cell r="H1260">
            <v>1.29</v>
          </cell>
          <cell r="I1260">
            <v>13878</v>
          </cell>
          <cell r="J1260">
            <v>17902.62</v>
          </cell>
          <cell r="L1260">
            <v>17902.62</v>
          </cell>
        </row>
        <row r="1261">
          <cell r="B1261" t="str">
            <v/>
          </cell>
          <cell r="C1261" t="str">
            <v/>
          </cell>
          <cell r="F1261" t="str">
            <v>c. M¸y</v>
          </cell>
          <cell r="J1261">
            <v>6264.4418999999998</v>
          </cell>
        </row>
        <row r="1262">
          <cell r="B1262" t="str">
            <v/>
          </cell>
          <cell r="C1262" t="str">
            <v/>
          </cell>
          <cell r="F1262" t="str">
            <v>M¸y khoan cÇm tay 40-56mm</v>
          </cell>
          <cell r="G1262" t="str">
            <v>Ca</v>
          </cell>
          <cell r="H1262">
            <v>1.9E-2</v>
          </cell>
          <cell r="I1262">
            <v>196854</v>
          </cell>
          <cell r="J1262">
            <v>3740.2260000000001</v>
          </cell>
          <cell r="M1262">
            <v>3740.2260000000001</v>
          </cell>
        </row>
        <row r="1263">
          <cell r="B1263" t="str">
            <v/>
          </cell>
          <cell r="C1263" t="str">
            <v/>
          </cell>
          <cell r="E1263" t="str">
            <v>nk</v>
          </cell>
          <cell r="F1263" t="str">
            <v>M¸y nÐn khÝ 660m3/h</v>
          </cell>
          <cell r="G1263" t="str">
            <v>Ca</v>
          </cell>
          <cell r="H1263">
            <v>7.3000000000000001E-3</v>
          </cell>
          <cell r="I1263">
            <v>345783</v>
          </cell>
          <cell r="J1263">
            <v>2524.2159000000001</v>
          </cell>
          <cell r="M1263">
            <v>2524.2159000000001</v>
          </cell>
        </row>
        <row r="1264">
          <cell r="B1264">
            <v>171</v>
          </cell>
          <cell r="C1264">
            <v>1479</v>
          </cell>
          <cell r="D1264">
            <v>3108</v>
          </cell>
          <cell r="F1264" t="str">
            <v>Khoan lç thÐp</v>
          </cell>
          <cell r="G1264" t="str">
            <v>lç</v>
          </cell>
          <cell r="I1264" t="str">
            <v/>
          </cell>
          <cell r="K1264">
            <v>0</v>
          </cell>
          <cell r="L1264">
            <v>359.35647999999992</v>
          </cell>
          <cell r="M1264">
            <v>4771.8054000000002</v>
          </cell>
        </row>
        <row r="1265">
          <cell r="B1265" t="str">
            <v/>
          </cell>
          <cell r="C1265" t="str">
            <v/>
          </cell>
          <cell r="F1265" t="str">
            <v>b. Nh©n c«ng</v>
          </cell>
          <cell r="J1265">
            <v>359.35647999999992</v>
          </cell>
        </row>
        <row r="1266">
          <cell r="B1266" t="str">
            <v/>
          </cell>
          <cell r="C1266" t="str">
            <v/>
          </cell>
          <cell r="E1266" t="str">
            <v>n4</v>
          </cell>
          <cell r="F1266" t="str">
            <v>Nh©n c«ng bËc 4,0/7</v>
          </cell>
          <cell r="G1266" t="str">
            <v xml:space="preserve">C«ng </v>
          </cell>
          <cell r="H1266">
            <v>2.3419999999999996E-2</v>
          </cell>
          <cell r="I1266">
            <v>15344</v>
          </cell>
          <cell r="J1266">
            <v>359.35647999999992</v>
          </cell>
          <cell r="L1266">
            <v>359.35647999999992</v>
          </cell>
        </row>
        <row r="1267">
          <cell r="B1267" t="str">
            <v/>
          </cell>
          <cell r="F1267" t="str">
            <v>NC khoan :</v>
          </cell>
          <cell r="G1267" t="str">
            <v xml:space="preserve">C«ng </v>
          </cell>
          <cell r="H1267">
            <v>6.1199999999999996E-3</v>
          </cell>
          <cell r="L1267">
            <v>0</v>
          </cell>
        </row>
        <row r="1268">
          <cell r="B1268" t="str">
            <v/>
          </cell>
          <cell r="F1268" t="str">
            <v xml:space="preserve">NC lÊy dÊu </v>
          </cell>
          <cell r="G1268" t="str">
            <v xml:space="preserve">C«ng </v>
          </cell>
          <cell r="H1268">
            <v>8.9999999999999993E-3</v>
          </cell>
          <cell r="L1268">
            <v>0</v>
          </cell>
        </row>
        <row r="1269">
          <cell r="B1269" t="str">
            <v/>
          </cell>
          <cell r="F1269" t="str">
            <v>NCdoa lç rivª</v>
          </cell>
          <cell r="G1269" t="str">
            <v xml:space="preserve">C«ng </v>
          </cell>
          <cell r="H1269">
            <v>8.3000000000000001E-3</v>
          </cell>
          <cell r="L1269">
            <v>0</v>
          </cell>
        </row>
        <row r="1270">
          <cell r="B1270" t="str">
            <v/>
          </cell>
          <cell r="C1270" t="str">
            <v/>
          </cell>
          <cell r="F1270" t="str">
            <v>c. M¸y</v>
          </cell>
          <cell r="J1270">
            <v>4771.8054000000002</v>
          </cell>
        </row>
        <row r="1271">
          <cell r="B1271" t="str">
            <v/>
          </cell>
          <cell r="C1271" t="str">
            <v/>
          </cell>
          <cell r="E1271" t="str">
            <v>nk</v>
          </cell>
          <cell r="F1271" t="str">
            <v>M¸y nÐn khÝ 660m3/h</v>
          </cell>
          <cell r="G1271" t="str">
            <v>Ca</v>
          </cell>
          <cell r="H1271">
            <v>1.38E-2</v>
          </cell>
          <cell r="I1271">
            <v>345783</v>
          </cell>
          <cell r="J1271">
            <v>4771.8054000000002</v>
          </cell>
          <cell r="M1271">
            <v>4771.8054000000002</v>
          </cell>
        </row>
        <row r="1272">
          <cell r="B1272">
            <v>172</v>
          </cell>
          <cell r="C1272" t="str">
            <v>1242</v>
          </cell>
          <cell r="D1272" t="str">
            <v>UD.3120</v>
          </cell>
          <cell r="F1272" t="str">
            <v>QuÐt nhùa ®­êng sau mè 2 líp</v>
          </cell>
          <cell r="G1272" t="str">
            <v>m2</v>
          </cell>
          <cell r="I1272" t="str">
            <v/>
          </cell>
          <cell r="K1272">
            <v>36046</v>
          </cell>
          <cell r="L1272">
            <v>292.22000000000003</v>
          </cell>
          <cell r="M1272">
            <v>0</v>
          </cell>
        </row>
        <row r="1273">
          <cell r="B1273" t="str">
            <v/>
          </cell>
          <cell r="C1273" t="str">
            <v/>
          </cell>
          <cell r="F1273" t="str">
            <v>a - VËt liÖu :</v>
          </cell>
          <cell r="J1273">
            <v>36046</v>
          </cell>
        </row>
        <row r="1274">
          <cell r="B1274" t="str">
            <v/>
          </cell>
          <cell r="C1274" t="str">
            <v/>
          </cell>
          <cell r="E1274" t="str">
            <v>n</v>
          </cell>
          <cell r="F1274" t="str">
            <v>Nhùa ®­êng</v>
          </cell>
          <cell r="G1274" t="str">
            <v>kg</v>
          </cell>
          <cell r="H1274">
            <v>0.158</v>
          </cell>
          <cell r="I1274">
            <v>217000</v>
          </cell>
          <cell r="J1274">
            <v>34286</v>
          </cell>
          <cell r="K1274">
            <v>34286</v>
          </cell>
        </row>
        <row r="1275">
          <cell r="B1275" t="str">
            <v/>
          </cell>
          <cell r="C1275" t="str">
            <v/>
          </cell>
          <cell r="E1275" t="str">
            <v>xg</v>
          </cell>
          <cell r="F1275" t="str">
            <v>X¨ng</v>
          </cell>
          <cell r="G1275" t="str">
            <v>kg</v>
          </cell>
          <cell r="H1275">
            <v>0.35199999999999998</v>
          </cell>
          <cell r="I1275">
            <v>5000</v>
          </cell>
          <cell r="J1275">
            <v>1760</v>
          </cell>
          <cell r="K1275">
            <v>1760</v>
          </cell>
        </row>
        <row r="1276">
          <cell r="B1276" t="str">
            <v/>
          </cell>
          <cell r="C1276" t="str">
            <v/>
          </cell>
          <cell r="F1276" t="str">
            <v>b. Nh©n c«ng</v>
          </cell>
          <cell r="J1276">
            <v>292.22000000000003</v>
          </cell>
        </row>
        <row r="1277">
          <cell r="B1277" t="str">
            <v/>
          </cell>
          <cell r="C1277" t="str">
            <v/>
          </cell>
          <cell r="E1277">
            <v>3.5</v>
          </cell>
          <cell r="F1277" t="str">
            <v>Nh©n c«ng bËc 3,5/7</v>
          </cell>
          <cell r="G1277" t="str">
            <v xml:space="preserve">C«ng </v>
          </cell>
          <cell r="H1277">
            <v>0.02</v>
          </cell>
          <cell r="I1277">
            <v>14611</v>
          </cell>
          <cell r="J1277">
            <v>292.22000000000003</v>
          </cell>
          <cell r="L1277">
            <v>292.22000000000003</v>
          </cell>
        </row>
        <row r="1278">
          <cell r="B1278">
            <v>173</v>
          </cell>
          <cell r="D1278" t="str">
            <v>.</v>
          </cell>
          <cell r="F1278" t="str">
            <v>Keo Epoxy</v>
          </cell>
          <cell r="G1278" t="str">
            <v>lÝt</v>
          </cell>
          <cell r="I1278" t="str">
            <v/>
          </cell>
          <cell r="K1278">
            <v>227000</v>
          </cell>
          <cell r="L1278">
            <v>17533.2</v>
          </cell>
          <cell r="M1278">
            <v>0</v>
          </cell>
        </row>
        <row r="1279">
          <cell r="B1279" t="str">
            <v/>
          </cell>
          <cell r="C1279" t="str">
            <v/>
          </cell>
          <cell r="F1279" t="str">
            <v>a - VËt liÖu :</v>
          </cell>
          <cell r="J1279">
            <v>227000</v>
          </cell>
        </row>
        <row r="1280">
          <cell r="B1280" t="str">
            <v/>
          </cell>
          <cell r="C1280" t="str">
            <v/>
          </cell>
          <cell r="E1280" t="str">
            <v>d16</v>
          </cell>
          <cell r="F1280" t="str">
            <v>Keo £poxy</v>
          </cell>
          <cell r="G1280" t="str">
            <v>lÝt</v>
          </cell>
          <cell r="H1280">
            <v>1</v>
          </cell>
          <cell r="I1280">
            <v>217000</v>
          </cell>
          <cell r="J1280">
            <v>217000</v>
          </cell>
          <cell r="K1280">
            <v>217000</v>
          </cell>
        </row>
        <row r="1281">
          <cell r="B1281" t="str">
            <v/>
          </cell>
          <cell r="C1281" t="str">
            <v/>
          </cell>
          <cell r="E1281" t="str">
            <v>d16</v>
          </cell>
          <cell r="F1281" t="str">
            <v>Kim tiªm</v>
          </cell>
          <cell r="G1281" t="str">
            <v>c¸i</v>
          </cell>
          <cell r="H1281">
            <v>2</v>
          </cell>
          <cell r="I1281">
            <v>5000</v>
          </cell>
          <cell r="J1281">
            <v>10000</v>
          </cell>
          <cell r="K1281">
            <v>10000</v>
          </cell>
        </row>
        <row r="1282">
          <cell r="B1282" t="str">
            <v/>
          </cell>
          <cell r="C1282" t="str">
            <v/>
          </cell>
          <cell r="F1282" t="str">
            <v>b. Nh©n c«ng</v>
          </cell>
          <cell r="J1282">
            <v>17533.2</v>
          </cell>
        </row>
        <row r="1283">
          <cell r="B1283" t="str">
            <v/>
          </cell>
          <cell r="C1283" t="str">
            <v/>
          </cell>
          <cell r="E1283">
            <v>3.5</v>
          </cell>
          <cell r="F1283" t="str">
            <v>Nh©n c«ng bËc 3,5/7</v>
          </cell>
          <cell r="G1283" t="str">
            <v xml:space="preserve">C«ng </v>
          </cell>
          <cell r="H1283">
            <v>1.2</v>
          </cell>
          <cell r="I1283">
            <v>14611</v>
          </cell>
          <cell r="J1283">
            <v>17533.2</v>
          </cell>
          <cell r="L1283">
            <v>17533.2</v>
          </cell>
        </row>
        <row r="1284">
          <cell r="B1284">
            <v>174</v>
          </cell>
          <cell r="D1284" t="str">
            <v>.</v>
          </cell>
          <cell r="F1284" t="str">
            <v>V÷a xi m¨ng t¹o dèc M100</v>
          </cell>
          <cell r="G1284" t="str">
            <v>m3</v>
          </cell>
          <cell r="I1284" t="str">
            <v/>
          </cell>
          <cell r="K1284">
            <v>428150.59249409515</v>
          </cell>
          <cell r="L1284">
            <v>74223.88</v>
          </cell>
          <cell r="M1284">
            <v>0</v>
          </cell>
        </row>
        <row r="1285">
          <cell r="B1285" t="str">
            <v/>
          </cell>
          <cell r="C1285" t="str">
            <v/>
          </cell>
          <cell r="F1285" t="str">
            <v>a - VËt liÖu :</v>
          </cell>
          <cell r="J1285">
            <v>428150.59249409515</v>
          </cell>
        </row>
        <row r="1286">
          <cell r="B1286" t="str">
            <v/>
          </cell>
          <cell r="C1286" t="str">
            <v>m3</v>
          </cell>
          <cell r="E1286" t="str">
            <v>d16</v>
          </cell>
          <cell r="F1286" t="str">
            <v>V÷a xi m¨ng M100</v>
          </cell>
          <cell r="G1286" t="str">
            <v>m3</v>
          </cell>
          <cell r="H1286">
            <v>1.0249999999999999</v>
          </cell>
          <cell r="I1286">
            <v>417707.89511619043</v>
          </cell>
          <cell r="J1286">
            <v>428150.59249409515</v>
          </cell>
          <cell r="K1286">
            <v>428150.59249409515</v>
          </cell>
        </row>
        <row r="1287">
          <cell r="B1287" t="str">
            <v/>
          </cell>
          <cell r="C1287" t="str">
            <v/>
          </cell>
          <cell r="F1287" t="str">
            <v>b. Nh©n c«ng</v>
          </cell>
          <cell r="J1287">
            <v>74223.88</v>
          </cell>
        </row>
        <row r="1288">
          <cell r="B1288" t="str">
            <v/>
          </cell>
          <cell r="C1288" t="str">
            <v/>
          </cell>
          <cell r="E1288">
            <v>3.5</v>
          </cell>
          <cell r="F1288" t="str">
            <v>Nh©n c«ng bËc 3,5/7</v>
          </cell>
          <cell r="G1288" t="str">
            <v xml:space="preserve">C«ng </v>
          </cell>
          <cell r="H1288">
            <v>5.08</v>
          </cell>
          <cell r="I1288">
            <v>14611</v>
          </cell>
          <cell r="J1288">
            <v>74223.88</v>
          </cell>
          <cell r="L1288">
            <v>74223.88</v>
          </cell>
        </row>
        <row r="1289">
          <cell r="B1289">
            <v>175</v>
          </cell>
          <cell r="C1289">
            <v>1242</v>
          </cell>
          <cell r="D1289" t="str">
            <v>NB.3110</v>
          </cell>
          <cell r="F1289" t="str">
            <v>ThÐp neo d=16mm</v>
          </cell>
          <cell r="G1289" t="str">
            <v>TÊn</v>
          </cell>
          <cell r="I1289" t="str">
            <v/>
          </cell>
          <cell r="K1289">
            <v>4542919.5999999996</v>
          </cell>
          <cell r="L1289">
            <v>170364.26</v>
          </cell>
          <cell r="M1289">
            <v>0</v>
          </cell>
        </row>
        <row r="1290">
          <cell r="B1290" t="str">
            <v/>
          </cell>
          <cell r="C1290" t="str">
            <v/>
          </cell>
          <cell r="F1290" t="str">
            <v>a - VËt liÖu :</v>
          </cell>
          <cell r="J1290">
            <v>4542919.5999999996</v>
          </cell>
        </row>
        <row r="1291">
          <cell r="B1291" t="str">
            <v/>
          </cell>
          <cell r="C1291" t="str">
            <v/>
          </cell>
          <cell r="E1291" t="str">
            <v>d16</v>
          </cell>
          <cell r="F1291" t="str">
            <v>ThÐp trßn d=16mm</v>
          </cell>
          <cell r="G1291" t="str">
            <v>kg</v>
          </cell>
          <cell r="H1291">
            <v>1050</v>
          </cell>
          <cell r="I1291">
            <v>4326.5900952380953</v>
          </cell>
          <cell r="J1291">
            <v>4542919.5999999996</v>
          </cell>
          <cell r="K1291">
            <v>4542919.5999999996</v>
          </cell>
        </row>
        <row r="1292">
          <cell r="B1292" t="str">
            <v/>
          </cell>
          <cell r="C1292" t="str">
            <v/>
          </cell>
          <cell r="F1292" t="str">
            <v>b. Nh©n c«ng</v>
          </cell>
          <cell r="J1292">
            <v>170364.26</v>
          </cell>
        </row>
        <row r="1293">
          <cell r="B1293" t="str">
            <v/>
          </cell>
          <cell r="C1293" t="str">
            <v/>
          </cell>
          <cell r="E1293">
            <v>3.5</v>
          </cell>
          <cell r="F1293" t="str">
            <v>Nh©n c«ng bËc 3,5/7</v>
          </cell>
          <cell r="G1293" t="str">
            <v xml:space="preserve">C«ng </v>
          </cell>
          <cell r="H1293">
            <v>11.66</v>
          </cell>
          <cell r="I1293">
            <v>14611</v>
          </cell>
          <cell r="J1293">
            <v>170364.26</v>
          </cell>
          <cell r="L1293">
            <v>170364.26</v>
          </cell>
        </row>
        <row r="1294">
          <cell r="B1294">
            <v>176</v>
          </cell>
          <cell r="C1294">
            <v>1242</v>
          </cell>
          <cell r="D1294" t="str">
            <v>Theo CA§N</v>
          </cell>
          <cell r="F1294" t="str">
            <v>BiÓn b¸o tªn cÇu h×nh ch÷ nhËt</v>
          </cell>
          <cell r="G1294" t="str">
            <v>bé</v>
          </cell>
          <cell r="I1294" t="str">
            <v/>
          </cell>
          <cell r="K1294">
            <v>473332.85408464284</v>
          </cell>
          <cell r="L1294">
            <v>7228.29</v>
          </cell>
          <cell r="M1294">
            <v>1559.9279999999999</v>
          </cell>
        </row>
        <row r="1295">
          <cell r="B1295" t="str">
            <v/>
          </cell>
          <cell r="C1295" t="str">
            <v/>
          </cell>
          <cell r="F1295" t="str">
            <v>a. VËt liÖu</v>
          </cell>
          <cell r="J1295">
            <v>473332.85408464284</v>
          </cell>
        </row>
        <row r="1296">
          <cell r="B1296" t="str">
            <v/>
          </cell>
          <cell r="C1296" t="str">
            <v/>
          </cell>
          <cell r="E1296" t="str">
            <v>bbcn</v>
          </cell>
          <cell r="F1296" t="str">
            <v>BiÓn b¸o h×nh ch÷ nhËt</v>
          </cell>
          <cell r="G1296" t="str">
            <v>C¸i</v>
          </cell>
          <cell r="H1296">
            <v>1</v>
          </cell>
          <cell r="I1296">
            <v>200000</v>
          </cell>
          <cell r="J1296">
            <v>200000</v>
          </cell>
          <cell r="K1296">
            <v>200000</v>
          </cell>
        </row>
        <row r="1297">
          <cell r="B1297" t="str">
            <v/>
          </cell>
          <cell r="C1297" t="str">
            <v/>
          </cell>
          <cell r="E1297" t="str">
            <v>tbb</v>
          </cell>
          <cell r="F1297" t="str">
            <v>Trô biÓn b¸o</v>
          </cell>
          <cell r="G1297" t="str">
            <v>Trô</v>
          </cell>
          <cell r="H1297">
            <v>1</v>
          </cell>
          <cell r="I1297">
            <v>220000</v>
          </cell>
          <cell r="J1297">
            <v>220000</v>
          </cell>
          <cell r="K1297">
            <v>220000</v>
          </cell>
        </row>
        <row r="1298">
          <cell r="B1298" t="str">
            <v/>
          </cell>
          <cell r="C1298" t="str">
            <v/>
          </cell>
          <cell r="E1298" t="str">
            <v>#</v>
          </cell>
          <cell r="F1298" t="str">
            <v>VËt liÖu kh¸c</v>
          </cell>
          <cell r="G1298" t="str">
            <v>%</v>
          </cell>
          <cell r="H1298">
            <v>2</v>
          </cell>
          <cell r="I1298">
            <v>420000</v>
          </cell>
          <cell r="J1298">
            <v>8400</v>
          </cell>
          <cell r="K1298">
            <v>8400</v>
          </cell>
        </row>
        <row r="1299">
          <cell r="B1299" t="str">
            <v/>
          </cell>
          <cell r="E1299" t="str">
            <v>#</v>
          </cell>
          <cell r="F1299" t="str">
            <v>V÷a BT M150 ®¸ 4x6 (1,025x0,125)</v>
          </cell>
          <cell r="G1299" t="str">
            <v>m3</v>
          </cell>
          <cell r="H1299">
            <v>0.12812499999999999</v>
          </cell>
          <cell r="I1299">
            <v>350695.44651428569</v>
          </cell>
          <cell r="J1299">
            <v>44932.854084642851</v>
          </cell>
          <cell r="K1299">
            <v>44932.854084642851</v>
          </cell>
        </row>
        <row r="1300">
          <cell r="B1300" t="str">
            <v/>
          </cell>
          <cell r="C1300" t="str">
            <v/>
          </cell>
          <cell r="F1300" t="str">
            <v>b. Nh©n c«ng</v>
          </cell>
          <cell r="J1300">
            <v>7228.29</v>
          </cell>
        </row>
        <row r="1301">
          <cell r="B1301" t="str">
            <v/>
          </cell>
          <cell r="C1301" t="str">
            <v/>
          </cell>
          <cell r="E1301">
            <v>3.5</v>
          </cell>
          <cell r="F1301" t="str">
            <v>Nh©n c«ng bËc 3,5/7</v>
          </cell>
          <cell r="G1301" t="str">
            <v xml:space="preserve">C«ng </v>
          </cell>
          <cell r="H1301">
            <v>0.3</v>
          </cell>
          <cell r="I1301">
            <v>14611</v>
          </cell>
          <cell r="J1301">
            <v>4383.3</v>
          </cell>
          <cell r="L1301">
            <v>4383.3</v>
          </cell>
        </row>
        <row r="1302">
          <cell r="B1302" t="str">
            <v/>
          </cell>
          <cell r="C1302" t="str">
            <v/>
          </cell>
          <cell r="E1302">
            <v>3</v>
          </cell>
          <cell r="F1302" t="str">
            <v>Nh©n c«ng bËc 3,0/7</v>
          </cell>
          <cell r="G1302" t="str">
            <v xml:space="preserve">C«ng </v>
          </cell>
          <cell r="H1302">
            <v>0.20499999999999999</v>
          </cell>
          <cell r="I1302">
            <v>13878</v>
          </cell>
          <cell r="J1302">
            <v>2844.99</v>
          </cell>
          <cell r="L1302">
            <v>2844.99</v>
          </cell>
        </row>
        <row r="1303">
          <cell r="B1303" t="str">
            <v/>
          </cell>
          <cell r="C1303" t="str">
            <v/>
          </cell>
          <cell r="F1303" t="str">
            <v>NC ch«n biÓn b¸o : 0,3 c«ng 3,5/7</v>
          </cell>
          <cell r="K1303">
            <v>0</v>
          </cell>
          <cell r="M1303">
            <v>0</v>
          </cell>
        </row>
        <row r="1304">
          <cell r="B1304">
            <v>177</v>
          </cell>
          <cell r="D1304" t="str">
            <v>HA1210</v>
          </cell>
          <cell r="F1304" t="str">
            <v>NC ®æ BT mãng : 1,64c x 0,125 bËc 3/7</v>
          </cell>
          <cell r="K1304">
            <v>0</v>
          </cell>
          <cell r="M1304">
            <v>0</v>
          </cell>
        </row>
        <row r="1305">
          <cell r="B1305" t="str">
            <v/>
          </cell>
          <cell r="C1305" t="str">
            <v/>
          </cell>
          <cell r="F1305" t="str">
            <v>c. M¸y thi c«ng</v>
          </cell>
          <cell r="J1305">
            <v>1559.9279999999999</v>
          </cell>
        </row>
        <row r="1306">
          <cell r="B1306" t="str">
            <v/>
          </cell>
          <cell r="C1306" t="str">
            <v/>
          </cell>
          <cell r="E1306" t="str">
            <v>250l</v>
          </cell>
          <cell r="F1306" t="str">
            <v>M¸y trén 250l</v>
          </cell>
          <cell r="G1306" t="str">
            <v>Ca</v>
          </cell>
          <cell r="H1306">
            <v>1.1875E-2</v>
          </cell>
          <cell r="I1306">
            <v>96272</v>
          </cell>
          <cell r="J1306">
            <v>1143.23</v>
          </cell>
          <cell r="M1306">
            <v>1143.23</v>
          </cell>
        </row>
        <row r="1307">
          <cell r="B1307" t="str">
            <v/>
          </cell>
          <cell r="C1307" t="str">
            <v/>
          </cell>
          <cell r="E1307" t="str">
            <v>dd</v>
          </cell>
          <cell r="F1307" t="str">
            <v>M¸y ®Çm dïi 1,5KW</v>
          </cell>
          <cell r="G1307" t="str">
            <v>Ca</v>
          </cell>
          <cell r="H1307">
            <v>1.1124999999999999E-2</v>
          </cell>
          <cell r="I1307">
            <v>37456</v>
          </cell>
          <cell r="J1307">
            <v>416.69799999999998</v>
          </cell>
          <cell r="M1307">
            <v>416.69799999999998</v>
          </cell>
        </row>
        <row r="1308">
          <cell r="B1308">
            <v>178</v>
          </cell>
          <cell r="C1308">
            <v>1242</v>
          </cell>
          <cell r="D1308" t="str">
            <v>NB.3110</v>
          </cell>
          <cell r="F1308" t="str">
            <v>ThÐp gãc ®Þnh vÞ  L75x75x8</v>
          </cell>
          <cell r="G1308" t="str">
            <v>TÊn</v>
          </cell>
          <cell r="I1308" t="str">
            <v/>
          </cell>
          <cell r="K1308">
            <v>2500000</v>
          </cell>
          <cell r="L1308">
            <v>170364.26</v>
          </cell>
          <cell r="M1308">
            <v>0</v>
          </cell>
        </row>
        <row r="1309">
          <cell r="B1309" t="str">
            <v/>
          </cell>
          <cell r="C1309" t="str">
            <v/>
          </cell>
          <cell r="F1309" t="str">
            <v>a - VËt liÖu :</v>
          </cell>
          <cell r="J1309">
            <v>2500000</v>
          </cell>
        </row>
        <row r="1310">
          <cell r="B1310" t="str">
            <v/>
          </cell>
          <cell r="C1310" t="str">
            <v/>
          </cell>
          <cell r="E1310" t="str">
            <v>ddap</v>
          </cell>
          <cell r="F1310" t="str">
            <v xml:space="preserve">ThÐp gãc </v>
          </cell>
          <cell r="G1310" t="str">
            <v>kg</v>
          </cell>
          <cell r="H1310">
            <v>1050</v>
          </cell>
          <cell r="I1310">
            <v>2380.9523809523807</v>
          </cell>
          <cell r="J1310">
            <v>2500000</v>
          </cell>
          <cell r="K1310">
            <v>2500000</v>
          </cell>
        </row>
        <row r="1311">
          <cell r="B1311" t="str">
            <v/>
          </cell>
          <cell r="C1311" t="str">
            <v/>
          </cell>
          <cell r="F1311" t="str">
            <v>b. Nh©n c«ng</v>
          </cell>
          <cell r="J1311">
            <v>170364.26</v>
          </cell>
        </row>
        <row r="1312">
          <cell r="B1312" t="str">
            <v/>
          </cell>
          <cell r="C1312" t="str">
            <v/>
          </cell>
          <cell r="E1312">
            <v>3.5</v>
          </cell>
          <cell r="F1312" t="str">
            <v>Nh©n c«ng bËc 3,5/7</v>
          </cell>
          <cell r="G1312" t="str">
            <v xml:space="preserve">C«ng </v>
          </cell>
          <cell r="H1312">
            <v>11.66</v>
          </cell>
          <cell r="I1312">
            <v>14611</v>
          </cell>
          <cell r="J1312">
            <v>170364.26</v>
          </cell>
          <cell r="L1312">
            <v>170364.26</v>
          </cell>
        </row>
        <row r="1313">
          <cell r="B1313">
            <v>179</v>
          </cell>
          <cell r="C1313">
            <v>1242</v>
          </cell>
          <cell r="D1313" t="str">
            <v>NB.3110</v>
          </cell>
          <cell r="F1313" t="str">
            <v>ThÐp d=12mm</v>
          </cell>
          <cell r="G1313" t="str">
            <v>TÊn</v>
          </cell>
          <cell r="I1313" t="str">
            <v/>
          </cell>
          <cell r="K1313">
            <v>4592919.6000000006</v>
          </cell>
          <cell r="L1313">
            <v>170364.26</v>
          </cell>
          <cell r="M1313">
            <v>0</v>
          </cell>
        </row>
        <row r="1314">
          <cell r="B1314" t="str">
            <v/>
          </cell>
          <cell r="C1314" t="str">
            <v/>
          </cell>
          <cell r="F1314" t="str">
            <v>a - VËt liÖu :</v>
          </cell>
          <cell r="J1314">
            <v>4592919.6000000006</v>
          </cell>
        </row>
        <row r="1315">
          <cell r="B1315" t="str">
            <v/>
          </cell>
          <cell r="C1315" t="str">
            <v/>
          </cell>
          <cell r="E1315" t="str">
            <v>d12</v>
          </cell>
          <cell r="F1315" t="str">
            <v>ThÐp trßn d=12mm</v>
          </cell>
          <cell r="G1315" t="str">
            <v>kg</v>
          </cell>
          <cell r="H1315">
            <v>1050</v>
          </cell>
          <cell r="I1315">
            <v>4374.209142857143</v>
          </cell>
          <cell r="J1315">
            <v>4592919.6000000006</v>
          </cell>
          <cell r="K1315">
            <v>4592919.6000000006</v>
          </cell>
        </row>
        <row r="1316">
          <cell r="B1316" t="str">
            <v/>
          </cell>
          <cell r="C1316" t="str">
            <v/>
          </cell>
          <cell r="F1316" t="str">
            <v>b. Nh©n c«ng</v>
          </cell>
          <cell r="J1316">
            <v>170364.26</v>
          </cell>
        </row>
        <row r="1317">
          <cell r="B1317" t="str">
            <v/>
          </cell>
          <cell r="C1317" t="str">
            <v/>
          </cell>
          <cell r="E1317">
            <v>3.5</v>
          </cell>
          <cell r="F1317" t="str">
            <v>Nh©n c«ng bËc 3,5/7</v>
          </cell>
          <cell r="G1317" t="str">
            <v xml:space="preserve">C«ng </v>
          </cell>
          <cell r="H1317">
            <v>11.66</v>
          </cell>
          <cell r="I1317">
            <v>14611</v>
          </cell>
          <cell r="J1317">
            <v>170364.26</v>
          </cell>
          <cell r="L1317">
            <v>170364.26</v>
          </cell>
        </row>
        <row r="1318">
          <cell r="B1318">
            <v>180</v>
          </cell>
          <cell r="C1318">
            <v>1479</v>
          </cell>
          <cell r="D1318" t="str">
            <v>3171b</v>
          </cell>
          <cell r="F1318" t="str">
            <v xml:space="preserve">R¶I th¸o chång nÒ </v>
          </cell>
          <cell r="G1318" t="str">
            <v>thanh</v>
          </cell>
          <cell r="I1318" t="str">
            <v/>
          </cell>
          <cell r="K1318">
            <v>7056.5430493615549</v>
          </cell>
          <cell r="L1318">
            <v>834.71359999999993</v>
          </cell>
          <cell r="M1318">
            <v>0</v>
          </cell>
        </row>
        <row r="1319">
          <cell r="B1319" t="str">
            <v/>
          </cell>
          <cell r="C1319" t="str">
            <v/>
          </cell>
          <cell r="F1319" t="str">
            <v>a. VËt liÖu</v>
          </cell>
          <cell r="J1319">
            <v>7056.5430493615549</v>
          </cell>
        </row>
        <row r="1320">
          <cell r="B1320" t="str">
            <v/>
          </cell>
          <cell r="C1320" t="str">
            <v/>
          </cell>
          <cell r="E1320" t="str">
            <v>gcn</v>
          </cell>
          <cell r="F1320" t="str">
            <v>Gç chång nÒ (16x22x180)</v>
          </cell>
          <cell r="G1320" t="str">
            <v>thanh</v>
          </cell>
          <cell r="H1320">
            <v>4.1700000000000001E-2</v>
          </cell>
          <cell r="I1320">
            <v>135048.99398948572</v>
          </cell>
          <cell r="J1320">
            <v>5631.5430493615549</v>
          </cell>
          <cell r="K1320">
            <v>5631.5430493615549</v>
          </cell>
        </row>
        <row r="1321">
          <cell r="B1321" t="str">
            <v/>
          </cell>
          <cell r="C1321" t="str">
            <v/>
          </cell>
          <cell r="E1321" t="str">
            <v>dia</v>
          </cell>
          <cell r="F1321" t="str">
            <v xml:space="preserve">§inh ®Üa </v>
          </cell>
          <cell r="G1321" t="str">
            <v>C¸i</v>
          </cell>
          <cell r="H1321">
            <v>0.56999999999999995</v>
          </cell>
          <cell r="I1321">
            <v>2500</v>
          </cell>
          <cell r="J1321">
            <v>1424.9999999999998</v>
          </cell>
          <cell r="K1321">
            <v>1424.9999999999998</v>
          </cell>
        </row>
        <row r="1322">
          <cell r="B1322" t="str">
            <v/>
          </cell>
          <cell r="C1322" t="str">
            <v/>
          </cell>
          <cell r="F1322" t="str">
            <v>b. Nh©n c«ng</v>
          </cell>
          <cell r="J1322">
            <v>834.71359999999993</v>
          </cell>
        </row>
        <row r="1323">
          <cell r="B1323" t="str">
            <v/>
          </cell>
          <cell r="C1323" t="str">
            <v/>
          </cell>
          <cell r="E1323" t="str">
            <v>n4</v>
          </cell>
          <cell r="F1323" t="str">
            <v>Nh©n c«ng bËc 4,0/7</v>
          </cell>
          <cell r="G1323" t="str">
            <v xml:space="preserve">C«ng </v>
          </cell>
          <cell r="H1323">
            <v>5.4399999999999997E-2</v>
          </cell>
          <cell r="I1323">
            <v>15344</v>
          </cell>
          <cell r="J1323">
            <v>834.71359999999993</v>
          </cell>
          <cell r="L1323">
            <v>834.71359999999993</v>
          </cell>
        </row>
        <row r="1324">
          <cell r="B1324">
            <v>181</v>
          </cell>
          <cell r="C1324">
            <v>56</v>
          </cell>
          <cell r="D1324" t="str">
            <v>118.144/56</v>
          </cell>
          <cell r="F1324" t="str">
            <v xml:space="preserve">Th¸o dì khung bailey </v>
          </cell>
          <cell r="G1324" t="str">
            <v>TÊn</v>
          </cell>
          <cell r="I1324" t="str">
            <v/>
          </cell>
          <cell r="K1324">
            <v>0</v>
          </cell>
          <cell r="L1324">
            <v>73098.816000000006</v>
          </cell>
          <cell r="M1324">
            <v>50528.103999999999</v>
          </cell>
        </row>
        <row r="1325">
          <cell r="B1325" t="str">
            <v/>
          </cell>
          <cell r="C1325" t="str">
            <v/>
          </cell>
          <cell r="F1325" t="str">
            <v>b. Nh©n c«ng</v>
          </cell>
          <cell r="J1325">
            <v>73098.816000000006</v>
          </cell>
        </row>
        <row r="1326">
          <cell r="B1326" t="str">
            <v/>
          </cell>
          <cell r="C1326" t="str">
            <v/>
          </cell>
          <cell r="E1326" t="str">
            <v>n4</v>
          </cell>
          <cell r="F1326" t="str">
            <v>Nh©n c«ng bËc 4,0/7</v>
          </cell>
          <cell r="G1326" t="str">
            <v xml:space="preserve">C«ng </v>
          </cell>
          <cell r="H1326">
            <v>4.7640000000000002</v>
          </cell>
          <cell r="I1326">
            <v>15344</v>
          </cell>
          <cell r="J1326">
            <v>73098.816000000006</v>
          </cell>
          <cell r="L1326">
            <v>73098.816000000006</v>
          </cell>
        </row>
        <row r="1327">
          <cell r="B1327" t="str">
            <v/>
          </cell>
          <cell r="C1327" t="str">
            <v/>
          </cell>
          <cell r="F1327" t="str">
            <v>c. M¸y thi c«ng</v>
          </cell>
          <cell r="J1327">
            <v>50528.103999999999</v>
          </cell>
        </row>
        <row r="1328">
          <cell r="B1328" t="str">
            <v/>
          </cell>
          <cell r="C1328" t="str">
            <v/>
          </cell>
          <cell r="E1328" t="str">
            <v>c25t</v>
          </cell>
          <cell r="F1328" t="str">
            <v>CÈu 25T</v>
          </cell>
          <cell r="G1328" t="str">
            <v>Ca</v>
          </cell>
          <cell r="H1328">
            <v>4.3999999999999997E-2</v>
          </cell>
          <cell r="I1328">
            <v>1148366</v>
          </cell>
          <cell r="J1328">
            <v>50528.103999999999</v>
          </cell>
          <cell r="M1328">
            <v>50528.103999999999</v>
          </cell>
        </row>
        <row r="1329">
          <cell r="B1329">
            <v>182</v>
          </cell>
          <cell r="C1329">
            <v>56</v>
          </cell>
          <cell r="D1329" t="str">
            <v>118.218/56</v>
          </cell>
          <cell r="F1329" t="str">
            <v>L¾p ®Æt khung bailey</v>
          </cell>
          <cell r="G1329" t="str">
            <v>TÊn</v>
          </cell>
          <cell r="I1329" t="str">
            <v/>
          </cell>
          <cell r="K1329">
            <v>25125</v>
          </cell>
          <cell r="L1329">
            <v>118532.4</v>
          </cell>
          <cell r="M1329">
            <v>99907.84199999999</v>
          </cell>
        </row>
        <row r="1330">
          <cell r="B1330" t="str">
            <v/>
          </cell>
          <cell r="C1330" t="str">
            <v/>
          </cell>
          <cell r="F1330" t="str">
            <v>a. VËt liÖu</v>
          </cell>
          <cell r="J1330">
            <v>25125</v>
          </cell>
        </row>
        <row r="1331">
          <cell r="B1331" t="str">
            <v/>
          </cell>
          <cell r="C1331" t="str">
            <v/>
          </cell>
          <cell r="F1331" t="str">
            <v>Khung bailey (1005/400)</v>
          </cell>
          <cell r="G1331" t="str">
            <v>kg</v>
          </cell>
          <cell r="H1331">
            <v>2.5125000000000002</v>
          </cell>
          <cell r="I1331">
            <v>10000</v>
          </cell>
          <cell r="J1331">
            <v>25125</v>
          </cell>
          <cell r="K1331">
            <v>25125</v>
          </cell>
        </row>
        <row r="1332">
          <cell r="B1332" t="str">
            <v/>
          </cell>
          <cell r="C1332" t="str">
            <v/>
          </cell>
          <cell r="F1332" t="str">
            <v>b. Nh©n c«ng</v>
          </cell>
          <cell r="J1332">
            <v>118532.4</v>
          </cell>
        </row>
        <row r="1333">
          <cell r="B1333" t="str">
            <v/>
          </cell>
          <cell r="C1333" t="str">
            <v/>
          </cell>
          <cell r="E1333" t="str">
            <v>n4</v>
          </cell>
          <cell r="F1333" t="str">
            <v>Nh©n c«ng bËc 4,0/7</v>
          </cell>
          <cell r="G1333" t="str">
            <v xml:space="preserve">C«ng </v>
          </cell>
          <cell r="H1333">
            <v>7.7249999999999996</v>
          </cell>
          <cell r="I1333">
            <v>15344</v>
          </cell>
          <cell r="J1333">
            <v>118532.4</v>
          </cell>
          <cell r="L1333">
            <v>118532.4</v>
          </cell>
        </row>
        <row r="1334">
          <cell r="B1334" t="str">
            <v/>
          </cell>
          <cell r="C1334" t="str">
            <v/>
          </cell>
          <cell r="F1334" t="str">
            <v>c. M¸y thi c«ng</v>
          </cell>
          <cell r="J1334">
            <v>99907.84199999999</v>
          </cell>
        </row>
        <row r="1335">
          <cell r="B1335" t="str">
            <v/>
          </cell>
          <cell r="C1335" t="str">
            <v/>
          </cell>
          <cell r="E1335" t="str">
            <v>c25t</v>
          </cell>
          <cell r="F1335" t="str">
            <v>CÈu 25T</v>
          </cell>
          <cell r="G1335" t="str">
            <v>Ca</v>
          </cell>
          <cell r="H1335">
            <v>8.6999999999999994E-2</v>
          </cell>
          <cell r="I1335">
            <v>1148366</v>
          </cell>
          <cell r="J1335">
            <v>99907.84199999999</v>
          </cell>
          <cell r="M1335">
            <v>99907.84199999999</v>
          </cell>
        </row>
        <row r="1336">
          <cell r="B1336">
            <v>183</v>
          </cell>
          <cell r="C1336">
            <v>1242</v>
          </cell>
          <cell r="D1336" t="str">
            <v>NA2110</v>
          </cell>
          <cell r="F1336" t="str">
            <v>S¶n xuÊt hÖ khung v©y ng¨n n­íc</v>
          </cell>
          <cell r="G1336" t="str">
            <v>TÊn</v>
          </cell>
          <cell r="I1336" t="str">
            <v/>
          </cell>
          <cell r="K1336">
            <v>372935.17472080002</v>
          </cell>
          <cell r="L1336">
            <v>564352.32000000007</v>
          </cell>
          <cell r="M1336">
            <v>640619.69999999995</v>
          </cell>
        </row>
        <row r="1337">
          <cell r="B1337" t="str">
            <v/>
          </cell>
          <cell r="C1337" t="str">
            <v/>
          </cell>
          <cell r="F1337" t="str">
            <v>a. VËt liÖu</v>
          </cell>
          <cell r="J1337">
            <v>372935.17472080002</v>
          </cell>
        </row>
        <row r="1338">
          <cell r="B1338" t="str">
            <v/>
          </cell>
          <cell r="C1338" t="str">
            <v/>
          </cell>
          <cell r="E1338" t="str">
            <v>th</v>
          </cell>
          <cell r="F1338" t="str">
            <v>ThÐp h×nh</v>
          </cell>
          <cell r="G1338" t="str">
            <v>kg</v>
          </cell>
          <cell r="H1338">
            <v>6.2538999999999998</v>
          </cell>
          <cell r="I1338">
            <v>4612.3043809523806</v>
          </cell>
          <cell r="J1338">
            <v>28844.890368038094</v>
          </cell>
          <cell r="K1338">
            <v>28844.890368038094</v>
          </cell>
        </row>
        <row r="1339">
          <cell r="B1339" t="str">
            <v/>
          </cell>
          <cell r="C1339" t="str">
            <v/>
          </cell>
          <cell r="E1339" t="str">
            <v>t</v>
          </cell>
          <cell r="F1339" t="str">
            <v>ThÐp b¶n</v>
          </cell>
          <cell r="G1339" t="str">
            <v>kg</v>
          </cell>
          <cell r="H1339">
            <v>3.16</v>
          </cell>
          <cell r="I1339">
            <v>4612.3043809523806</v>
          </cell>
          <cell r="J1339">
            <v>14574.881843809524</v>
          </cell>
          <cell r="K1339">
            <v>14574.881843809524</v>
          </cell>
        </row>
        <row r="1340">
          <cell r="B1340" t="str">
            <v/>
          </cell>
          <cell r="C1340" t="str">
            <v/>
          </cell>
          <cell r="E1340" t="str">
            <v>tr</v>
          </cell>
          <cell r="F1340" t="str">
            <v>ThÐp trßn</v>
          </cell>
          <cell r="G1340" t="str">
            <v>kg</v>
          </cell>
          <cell r="H1340">
            <v>0.61399999999999999</v>
          </cell>
          <cell r="I1340">
            <v>4421.8281904761907</v>
          </cell>
          <cell r="J1340">
            <v>2715.002508952381</v>
          </cell>
          <cell r="K1340">
            <v>2715.002508952381</v>
          </cell>
        </row>
        <row r="1341">
          <cell r="B1341" t="str">
            <v/>
          </cell>
          <cell r="C1341" t="str">
            <v/>
          </cell>
          <cell r="E1341" t="str">
            <v>q</v>
          </cell>
          <cell r="F1341" t="str">
            <v>Que hµn</v>
          </cell>
          <cell r="G1341" t="str">
            <v>kg</v>
          </cell>
          <cell r="H1341">
            <v>22.66</v>
          </cell>
          <cell r="I1341">
            <v>11000</v>
          </cell>
          <cell r="J1341">
            <v>249260</v>
          </cell>
          <cell r="K1341">
            <v>249260</v>
          </cell>
        </row>
        <row r="1342">
          <cell r="B1342" t="str">
            <v/>
          </cell>
          <cell r="C1342" t="str">
            <v/>
          </cell>
          <cell r="E1342" t="str">
            <v>«</v>
          </cell>
          <cell r="F1342" t="str">
            <v>«xy</v>
          </cell>
          <cell r="G1342" t="str">
            <v>chai</v>
          </cell>
          <cell r="H1342">
            <v>0.78</v>
          </cell>
          <cell r="I1342">
            <v>55650</v>
          </cell>
          <cell r="J1342">
            <v>43407</v>
          </cell>
          <cell r="K1342">
            <v>43407</v>
          </cell>
        </row>
        <row r="1343">
          <cell r="B1343" t="str">
            <v/>
          </cell>
          <cell r="C1343" t="str">
            <v/>
          </cell>
          <cell r="E1343" t="str">
            <v>®</v>
          </cell>
          <cell r="F1343" t="str">
            <v>§Êt ®Ìn</v>
          </cell>
          <cell r="G1343" t="str">
            <v>kg</v>
          </cell>
          <cell r="H1343">
            <v>3.78</v>
          </cell>
          <cell r="I1343">
            <v>9030</v>
          </cell>
          <cell r="J1343">
            <v>34133.4</v>
          </cell>
          <cell r="K1343">
            <v>34133.4</v>
          </cell>
        </row>
        <row r="1344">
          <cell r="B1344" t="str">
            <v/>
          </cell>
          <cell r="C1344" t="str">
            <v/>
          </cell>
          <cell r="F1344" t="str">
            <v>b. Nh©n c«ng</v>
          </cell>
          <cell r="J1344">
            <v>564352.32000000007</v>
          </cell>
        </row>
        <row r="1345">
          <cell r="B1345" t="str">
            <v/>
          </cell>
          <cell r="C1345" t="str">
            <v/>
          </cell>
          <cell r="E1345" t="str">
            <v>n4</v>
          </cell>
          <cell r="F1345" t="str">
            <v>Nh©n c«ng bËc 4,0/7</v>
          </cell>
          <cell r="G1345" t="str">
            <v xml:space="preserve">C«ng </v>
          </cell>
          <cell r="H1345">
            <v>36.78</v>
          </cell>
          <cell r="I1345">
            <v>15344</v>
          </cell>
          <cell r="J1345">
            <v>564352.32000000007</v>
          </cell>
          <cell r="L1345">
            <v>564352.32000000007</v>
          </cell>
        </row>
        <row r="1346">
          <cell r="B1346" t="str">
            <v/>
          </cell>
          <cell r="C1346" t="str">
            <v/>
          </cell>
          <cell r="F1346" t="str">
            <v>c. M¸y thi c«ng</v>
          </cell>
          <cell r="J1346">
            <v>640619.69999999995</v>
          </cell>
        </row>
        <row r="1347">
          <cell r="B1347" t="str">
            <v/>
          </cell>
          <cell r="C1347" t="str">
            <v/>
          </cell>
          <cell r="E1347" t="str">
            <v>h23</v>
          </cell>
          <cell r="F1347" t="str">
            <v>M¸y hµn 23KW</v>
          </cell>
          <cell r="G1347" t="str">
            <v>Ca</v>
          </cell>
          <cell r="H1347">
            <v>4.25</v>
          </cell>
          <cell r="I1347">
            <v>77338</v>
          </cell>
          <cell r="J1347">
            <v>328686.5</v>
          </cell>
          <cell r="M1347">
            <v>328686.5</v>
          </cell>
        </row>
        <row r="1348">
          <cell r="B1348" t="str">
            <v/>
          </cell>
          <cell r="C1348" t="str">
            <v/>
          </cell>
          <cell r="E1348" t="str">
            <v>cth</v>
          </cell>
          <cell r="F1348" t="str">
            <v>M¸y c¾t thÐp</v>
          </cell>
          <cell r="G1348" t="str">
            <v>Ca</v>
          </cell>
          <cell r="H1348">
            <v>0.4</v>
          </cell>
          <cell r="I1348">
            <v>164322</v>
          </cell>
          <cell r="J1348">
            <v>65728.800000000003</v>
          </cell>
          <cell r="M1348">
            <v>65728.800000000003</v>
          </cell>
        </row>
        <row r="1349">
          <cell r="B1349" t="str">
            <v/>
          </cell>
          <cell r="C1349" t="str">
            <v/>
          </cell>
          <cell r="E1349" t="str">
            <v>c10t</v>
          </cell>
          <cell r="F1349" t="str">
            <v>CÈu 10T</v>
          </cell>
          <cell r="G1349" t="str">
            <v>Ca</v>
          </cell>
          <cell r="H1349">
            <v>0.4</v>
          </cell>
          <cell r="I1349">
            <v>615511</v>
          </cell>
          <cell r="J1349">
            <v>246204.40000000002</v>
          </cell>
          <cell r="M1349">
            <v>246204.40000000002</v>
          </cell>
        </row>
        <row r="1350">
          <cell r="B1350">
            <v>184</v>
          </cell>
          <cell r="C1350">
            <v>1242</v>
          </cell>
          <cell r="D1350" t="str">
            <v>NB232</v>
          </cell>
          <cell r="F1350" t="str">
            <v>L¾p dùng vµ th¸o dì hÖ khung v©y</v>
          </cell>
          <cell r="G1350" t="str">
            <v>TÊn</v>
          </cell>
          <cell r="I1350" t="str">
            <v/>
          </cell>
          <cell r="K1350">
            <v>208057.5</v>
          </cell>
          <cell r="L1350">
            <v>209138.72</v>
          </cell>
          <cell r="M1350">
            <v>68344.275000000009</v>
          </cell>
        </row>
        <row r="1351">
          <cell r="B1351" t="str">
            <v/>
          </cell>
          <cell r="C1351" t="str">
            <v/>
          </cell>
          <cell r="F1351" t="str">
            <v>a. VËt liÖu</v>
          </cell>
          <cell r="J1351">
            <v>208057.5</v>
          </cell>
        </row>
        <row r="1352">
          <cell r="B1352" t="str">
            <v/>
          </cell>
          <cell r="C1352" t="str">
            <v/>
          </cell>
          <cell r="E1352" t="str">
            <v>m20</v>
          </cell>
          <cell r="F1352" t="str">
            <v>Bul«ng M20</v>
          </cell>
          <cell r="G1352" t="str">
            <v>C¸i</v>
          </cell>
          <cell r="H1352">
            <v>12</v>
          </cell>
          <cell r="I1352">
            <v>5512.5</v>
          </cell>
          <cell r="J1352">
            <v>66150</v>
          </cell>
          <cell r="K1352">
            <v>66150</v>
          </cell>
        </row>
        <row r="1353">
          <cell r="B1353" t="str">
            <v/>
          </cell>
          <cell r="C1353" t="str">
            <v/>
          </cell>
          <cell r="E1353" t="str">
            <v>q</v>
          </cell>
          <cell r="F1353" t="str">
            <v>Que hµn</v>
          </cell>
          <cell r="G1353" t="str">
            <v>kg</v>
          </cell>
          <cell r="H1353">
            <v>12</v>
          </cell>
          <cell r="I1353">
            <v>11000</v>
          </cell>
          <cell r="J1353">
            <v>132000</v>
          </cell>
          <cell r="K1353">
            <v>132000</v>
          </cell>
        </row>
        <row r="1354">
          <cell r="B1354" t="str">
            <v/>
          </cell>
          <cell r="C1354" t="str">
            <v/>
          </cell>
          <cell r="E1354" t="str">
            <v>#</v>
          </cell>
          <cell r="F1354" t="str">
            <v>VËt liÖu kh¸c</v>
          </cell>
          <cell r="G1354" t="str">
            <v>%</v>
          </cell>
          <cell r="H1354">
            <v>5</v>
          </cell>
          <cell r="I1354">
            <v>198150</v>
          </cell>
          <cell r="J1354">
            <v>9907.5</v>
          </cell>
          <cell r="K1354">
            <v>9907.5</v>
          </cell>
        </row>
        <row r="1355">
          <cell r="B1355" t="str">
            <v/>
          </cell>
          <cell r="C1355" t="str">
            <v/>
          </cell>
          <cell r="F1355" t="str">
            <v>b. Nh©n c«ng</v>
          </cell>
          <cell r="J1355">
            <v>209138.72</v>
          </cell>
        </row>
        <row r="1356">
          <cell r="B1356" t="str">
            <v/>
          </cell>
          <cell r="C1356" t="str">
            <v/>
          </cell>
          <cell r="E1356" t="str">
            <v>n4</v>
          </cell>
          <cell r="F1356" t="str">
            <v>Nh©n c«ng bËc 4,0/7</v>
          </cell>
          <cell r="G1356" t="str">
            <v xml:space="preserve">C«ng </v>
          </cell>
          <cell r="H1356">
            <v>13.63</v>
          </cell>
          <cell r="I1356">
            <v>15344</v>
          </cell>
          <cell r="J1356">
            <v>209138.72</v>
          </cell>
          <cell r="L1356">
            <v>209138.72</v>
          </cell>
        </row>
        <row r="1357">
          <cell r="B1357" t="str">
            <v/>
          </cell>
          <cell r="C1357" t="str">
            <v/>
          </cell>
          <cell r="F1357" t="str">
            <v>c. M¸y thi c«ng</v>
          </cell>
          <cell r="J1357">
            <v>604198.39500000002</v>
          </cell>
        </row>
        <row r="1358">
          <cell r="B1358" t="str">
            <v/>
          </cell>
          <cell r="C1358" t="str">
            <v/>
          </cell>
          <cell r="E1358" t="str">
            <v>c16t</v>
          </cell>
          <cell r="F1358" t="str">
            <v>CÈu 16T</v>
          </cell>
          <cell r="G1358" t="str">
            <v>Ca</v>
          </cell>
          <cell r="H1358">
            <v>8.3000000000000004E-2</v>
          </cell>
          <cell r="I1358">
            <v>823425</v>
          </cell>
          <cell r="J1358">
            <v>68344.275000000009</v>
          </cell>
          <cell r="M1358">
            <v>68344.275000000009</v>
          </cell>
        </row>
        <row r="1359">
          <cell r="B1359" t="str">
            <v/>
          </cell>
          <cell r="C1359" t="str">
            <v/>
          </cell>
          <cell r="E1359" t="str">
            <v>c25t</v>
          </cell>
          <cell r="F1359" t="str">
            <v>CÈu 25T</v>
          </cell>
          <cell r="G1359" t="str">
            <v>Ca</v>
          </cell>
          <cell r="H1359">
            <v>0.12</v>
          </cell>
          <cell r="I1359">
            <v>1148366</v>
          </cell>
          <cell r="J1359">
            <v>137803.91999999998</v>
          </cell>
          <cell r="M1359">
            <v>137803.91999999998</v>
          </cell>
        </row>
        <row r="1360">
          <cell r="B1360" t="str">
            <v/>
          </cell>
          <cell r="C1360" t="str">
            <v/>
          </cell>
          <cell r="E1360" t="str">
            <v>h23</v>
          </cell>
          <cell r="F1360" t="str">
            <v>M¸y hµn 23KW</v>
          </cell>
          <cell r="G1360" t="str">
            <v>Ca</v>
          </cell>
          <cell r="H1360">
            <v>3</v>
          </cell>
          <cell r="I1360">
            <v>77338</v>
          </cell>
          <cell r="J1360">
            <v>232014</v>
          </cell>
          <cell r="M1360">
            <v>232014</v>
          </cell>
        </row>
        <row r="1361">
          <cell r="B1361" t="str">
            <v/>
          </cell>
          <cell r="C1361" t="str">
            <v/>
          </cell>
          <cell r="E1361" t="str">
            <v>200t</v>
          </cell>
          <cell r="F1361" t="str">
            <v>Sµ lan 200T</v>
          </cell>
          <cell r="G1361" t="str">
            <v>Ca</v>
          </cell>
          <cell r="H1361">
            <v>0.12</v>
          </cell>
          <cell r="I1361">
            <v>325023</v>
          </cell>
          <cell r="J1361">
            <v>39002.76</v>
          </cell>
          <cell r="M1361">
            <v>39002.76</v>
          </cell>
        </row>
        <row r="1362">
          <cell r="B1362" t="str">
            <v/>
          </cell>
          <cell r="C1362" t="str">
            <v/>
          </cell>
          <cell r="E1362" t="str">
            <v>400t</v>
          </cell>
          <cell r="F1362" t="str">
            <v>Sµ lan 400T</v>
          </cell>
          <cell r="G1362" t="str">
            <v>Ca</v>
          </cell>
          <cell r="H1362">
            <v>0.12</v>
          </cell>
          <cell r="I1362">
            <v>670875</v>
          </cell>
          <cell r="J1362">
            <v>80505</v>
          </cell>
          <cell r="M1362">
            <v>80505</v>
          </cell>
        </row>
        <row r="1363">
          <cell r="B1363" t="str">
            <v/>
          </cell>
          <cell r="C1363" t="str">
            <v/>
          </cell>
          <cell r="E1363" t="str">
            <v>150cv</v>
          </cell>
          <cell r="F1363" t="str">
            <v>Tµu kÐo 150cv</v>
          </cell>
          <cell r="G1363" t="str">
            <v>Ca</v>
          </cell>
          <cell r="H1363">
            <v>0.06</v>
          </cell>
          <cell r="I1363">
            <v>775474</v>
          </cell>
          <cell r="J1363">
            <v>46528.439999999995</v>
          </cell>
          <cell r="M1363">
            <v>46528.439999999995</v>
          </cell>
        </row>
        <row r="1364">
          <cell r="B1364" t="str">
            <v/>
          </cell>
          <cell r="C1364" t="str">
            <v/>
          </cell>
          <cell r="K1364">
            <v>0</v>
          </cell>
        </row>
      </sheetData>
      <sheetData sheetId="5"/>
      <sheetData sheetId="6"/>
      <sheetData sheetId="7"/>
      <sheetData sheetId="8"/>
      <sheetData sheetId="9"/>
      <sheetData sheetId="10"/>
      <sheetData sheetId="11"/>
      <sheetData sheetId="12"/>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Don gia-cau"/>
      <sheetName val="Ctiet02__x0018__ duong257-272.xls_Bke"/>
      <sheetName val="Sheet13___________㸰Ɂ__x0004_______숌Ɂ_"/>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Ctiet_9"/>
      <sheetName val="00_00000"/>
      <sheetName val="dtct_cau1"/>
      <sheetName val="Tien_An_T111"/>
      <sheetName val="Bang_luong1"/>
      <sheetName val="Bang_CC1"/>
      <sheetName val="_Luong_nghien_1"/>
      <sheetName val="Tong_hop1"/>
      <sheetName val="Phuc_vu1"/>
      <sheetName val="May_Phat1"/>
      <sheetName val="Sheet3_(2)"/>
      <sheetName val="Sheet!_(2)"/>
      <sheetName val="CVC-1"/>
      <sheetName val="ptdg-00_(2)"/>
      <sheetName val="02-_9"/>
      <sheetName val="THop0"/>
      <sheetName val="Bke0"/>
      <sheetName val="en_31,7"/>
      <sheetName val="Tra_KS"/>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_duong257-272_"/>
      <sheetName val="tra-vat-lieu_(duyet)"/>
      <sheetName val="THKP_D"/>
      <sheetName val="Bu_gia1"/>
      <sheetName val="Bu_gia_in"/>
      <sheetName val="Bu_gia"/>
      <sheetName val="CL_CL"/>
      <sheetName val="XL$Poppy"/>
      <sheetName val="CHITIET VL-NC"/>
      <sheetName val="????????"/>
      <sheetName val="THTram"/>
      <sheetName val="DNP၄-QL"/>
      <sheetName val="Ctie???"/>
      <sheetName val="-272.xls]Bke01_x0000__x0000__x0000__x0018_[ duong257-27"/>
      <sheetName val="-272.xls]Bke01???_x0018_[ duong257-27"/>
      <sheetName val="Ctie___"/>
      <sheetName val="-272.xls_Bke01"/>
      <sheetName val="__duong257-272_"/>
      <sheetName val="Ctiet02[_duong257-272_xls]Bke"/>
      <sheetName val="Ctiet02?[_duong257-272_xls]Bke"/>
      <sheetName val="Sheet13㸰Ɂ숌Ɂ㹨Ɂu[_duong257-2"/>
      <sheetName val="Sheet13㸰Ɂ숌Ɂ"/>
      <sheetName val="bang-tra"/>
      <sheetName val="KKKKKKKK"/>
      <sheetName val="??u???????????????_x001a_[ duong257-2"/>
      <sheetName val="Sheet13_x0000__x0000__x0000__x0000__x0000__x0000__x0000__x0000__x0000__x0000__x0000_??_x0000__x0004__x0000__x0000__x0000__x0000__x0000__x0000_??_x0000_"/>
      <sheetName val="Sheet13??????????????_x0004_?????????"/>
      <sheetName val="THop1_"/>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Tai khoan"/>
      <sheetName val="_x000a_¹½.,6³"/>
      <sheetName val="_x000d_¹½.,6³"/>
      <sheetName val="________"/>
      <sheetName val="Ctiet02__duong257-272_xls_Bke"/>
      <sheetName val="Sheet13㸰Ɂ숌Ɂ㹨Ɂu__duong257-2"/>
      <sheetName val="ptd2_x0000__x0000_ (2)"/>
      <sheetName val="Bke 90"/>
      <sheetName val="-272.xls_Bke01____x0018__ duong257-27"/>
      <sheetName val="__u________________x001a__ duong257-2"/>
      <sheetName val="Sheet13_______________x0004__________"/>
      <sheetName val="Sheet13___________㸰Ɂ_______숌Ɂ_"/>
      <sheetName val="CVC-_x005f_x0010_1"/>
      <sheetName val="THop0_x005f_x0015_"/>
      <sheetName val="Bke0_x005f_x0015_"/>
      <sheetName val="_x005f_x0004_en 31,7"/>
      <sheetName val="Cp``pQII"/>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TL rieng"/>
      <sheetName val="CtietQIIA"/>
      <sheetName val="Sheet3_(2)4"/>
      <sheetName val="Sheet!_(2)4"/>
      <sheetName val="CORE_PLATE4"/>
      <sheetName val="TR_4"/>
      <sheetName val="_¹½.,6³"/>
      <sheetName val="THop1"/>
      <sheetName val=""/>
      <sheetName val="Sheet13___________㸰Ɂ__x005f_x0004____"/>
      <sheetName val="THop1€"/>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refreshError="1"/>
      <sheetData sheetId="328"/>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Don gia-cau"/>
      <sheetName val="TH_cong1"/>
      <sheetName val="dtct_cong1"/>
      <sheetName val="ptdg_cong1"/>
      <sheetName val="PTDG_cau1"/>
      <sheetName val="dtct_cau1"/>
      <sheetName val="Chi_tiet1"/>
      <sheetName val="BK_N111"/>
      <sheetName val="Tai_khoan1"/>
      <sheetName val="dtct_cong?ȁ"/>
      <sheetName val="dtct_cong??"/>
      <sheetName val="dtct_ccu"/>
      <sheetName val="dtct_cong_ȁ"/>
      <sheetName val="dtct_cong__"/>
      <sheetName val="VC-D?-DH"/>
      <sheetName val="VC-D_-DH"/>
      <sheetName val="dtct_cong_?"/>
      <sheetName val="TH_DZ35"/>
      <sheetName val="TH_VL,_NC,_DDHT_Thanhphuoc"/>
      <sheetName val="BANGTRA"/>
      <sheetName val="KKKKKKKK"/>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trabafg3"/>
      <sheetName val="????????"/>
      <sheetName val="bang tra"/>
      <sheetName val="²??t13"/>
      <sheetName val="dtct cong_x005f_x0000_ȁ"/>
      <sheetName val="dtct cong_x005f_x0000__"/>
      <sheetName val="dtct_x005f_x0000_cong"/>
      <sheetName val="_x005f_x0000_"/>
      <sheetName val="dtct cong_x005f_x0000_?"/>
      <sheetName val="trabng"/>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²__t13"/>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refreshError="1"/>
      <sheetData sheetId="113" refreshError="1"/>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sheetData sheetId="24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Dinh_nghia1"/>
      <sheetName val="Huong_dan1"/>
      <sheetName val="Hinh_thuc_HTHH1"/>
      <sheetName val="Bang_phan_tru_TT_3_pha_1"/>
      <sheetName val="Bang_phan_tru_TT_1_pha1"/>
      <sheetName val="Bang_phan_tru_HTDL1"/>
      <sheetName val="Bang_phan_tru_HTHH1"/>
      <sheetName val="Liet_ke_vat_tu_DZTT_3_pha1"/>
      <sheetName val="Liet_ke_vat_tu_DZTT_1_pha1"/>
      <sheetName val="Liet_ke_vat_tu_DZHTDL1"/>
      <sheetName val="Liet_ke_vat_tu_DZHTHH1"/>
      <sheetName val="Tong_ke_3_pha1"/>
      <sheetName val="Liet_ke_3_pha1"/>
      <sheetName val="Liet_ke_HTDL1"/>
      <sheetName val="Tong_ke_3_pha_PHU_TAN1"/>
      <sheetName val="Tong_ke_3_pha_AN_PHU1"/>
      <sheetName val="Liet_ke_3_pha_PHU_TAN1"/>
      <sheetName val="Liet_ke_3_pha_AN_PHU1"/>
      <sheetName val="Dinh_nghia2"/>
      <sheetName val="Huong_dan2"/>
      <sheetName val="Hinh_thuc_HTHH2"/>
      <sheetName val="Bang_phan_tru_TT_3_pha_2"/>
      <sheetName val="Bang_phan_tru_TT_1_pha2"/>
      <sheetName val="Bang_phan_tru_HTDL2"/>
      <sheetName val="Bang_phan_tru_HTHH2"/>
      <sheetName val="Liet_ke_vat_tu_DZTT_3_pha2"/>
      <sheetName val="Liet_ke_vat_tu_DZTT_1_pha2"/>
      <sheetName val="Liet_ke_vat_tu_DZHTDL2"/>
      <sheetName val="Liet_ke_vat_tu_DZHTHH2"/>
      <sheetName val="Tong_ke_3_pha2"/>
      <sheetName val="Liet_ke_3_pha2"/>
      <sheetName val="Liet_ke_HTDL2"/>
      <sheetName val="Tong_ke_3_pha_PHU_TAN2"/>
      <sheetName val="Tong_ke_3_pha_AN_PHU2"/>
      <sheetName val="Liet_ke_3_pha_PHU_TAN2"/>
      <sheetName val="Liet_ke_3_pha_AN_PHU2"/>
      <sheetName val="Dinh_nghia3"/>
      <sheetName val="Huong_dan3"/>
      <sheetName val="Hinh_thuc_HTHH3"/>
      <sheetName val="Bang_phan_tru_TT_3_pha_3"/>
      <sheetName val="Bang_phan_tru_TT_1_pha3"/>
      <sheetName val="Bang_phan_tru_HTDL3"/>
      <sheetName val="Bang_phan_tru_HTHH3"/>
      <sheetName val="Liet_ke_vat_tu_DZTT_3_pha3"/>
      <sheetName val="Liet_ke_vat_tu_DZTT_1_pha3"/>
      <sheetName val="Liet_ke_vat_tu_DZHTDL3"/>
      <sheetName val="Liet_ke_vat_tu_DZHTHH3"/>
      <sheetName val="Tong_ke_3_pha3"/>
      <sheetName val="Liet_ke_3_pha3"/>
      <sheetName val="Liet_ke_HTDL3"/>
      <sheetName val="Tong_ke_3_pha_PHU_TAN3"/>
      <sheetName val="Tong_ke_3_pha_AN_PHU3"/>
      <sheetName val="Liet_ke_3_pha_PHU_TAN3"/>
      <sheetName val="Liet_ke_3_pha_AN_PHU3"/>
      <sheetName val="dtct cong"/>
      <sheetName val="tra-vat-lieu"/>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Lan 1 dot 1"/>
      <sheetName val="Lan 2 dot 1"/>
      <sheetName val="Sheet3"/>
      <sheetName val="Dinh nghia"/>
      <sheetName val="dtct cong"/>
    </sheetNames>
    <sheetDataSet>
      <sheetData sheetId="0">
        <row r="15">
          <cell r="A15" t="b">
            <v>1</v>
          </cell>
        </row>
      </sheetData>
      <sheetData sheetId="1"/>
      <sheetData sheetId="2"/>
      <sheetData sheetId="3"/>
      <sheetData sheetId="4" refreshError="1"/>
      <sheetData sheetId="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 val="giathanh1"/>
      <sheetName val="SUMMARY"/>
      <sheetName val="Tinh toan"/>
      <sheetName val="CTgia"/>
      <sheetName val="THGDT_huu_Lung_-_LS"/>
      <sheetName val="THDT_Yen_Son"/>
      <sheetName val="D_lg_Yen_Son"/>
      <sheetName val="THDT_Huu_Lien"/>
      <sheetName val="D_lg_Huu_Lien"/>
      <sheetName val="THDT_Yen_Thinh"/>
      <sheetName val="D_lg_Yen_Thinh"/>
      <sheetName val="Chi_tiet"/>
      <sheetName val="Chiet_tinh_dz22"/>
      <sheetName val="ESTI_"/>
      <sheetName val="THDT_Htu_Lien"/>
      <sheetName val="Dinh_ng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Gia thanh 1m3 beton (2)"/>
      <sheetName val="VLP gia cong cot thep"/>
      <sheetName val="CHITIET VL-NC-TT-3p"/>
      <sheetName val="CHITIET VL-NC-TT -1p"/>
      <sheetName val="CHITIET HA THE"/>
      <sheetName val="TONG HOP VL-NC HT"/>
      <sheetName val="KPVC-BD  (2)"/>
      <sheetName val="KPVC-BD "/>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LKVL-CK-HT-GD1"/>
      <sheetName val="TONGKE-HT"/>
      <sheetName val="Chi tiet"/>
      <sheetName val="Chiet tinh dz22"/>
      <sheetName val="XL4Poppy"/>
      <sheetName val="mua"/>
      <sheetName val="ban"/>
      <sheetName val="TH"/>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ong hop khoi luong"/>
      <sheetName val="xxxxxxxxxxx 0,4 kV"/>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Dien chau"/>
      <sheetName val="Sheet1"/>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V.lieu"/>
      <sheetName val="Giathanh1m3BT"/>
      <sheetName val="TT35"/>
      <sheetName val="ESTI."/>
      <sheetName val="DI-ESTI"/>
      <sheetName val="data. invoice"/>
      <sheetName val="Gia V1L"/>
      <sheetName val="phuluc1"/>
      <sheetName val="CTGT"/>
      <sheetName val="LACK"/>
      <sheetName val="PLIST"/>
      <sheetName val="FAB. 602M"/>
      <sheetName val="PVC.T1"/>
      <sheetName val="PVC.T2"/>
      <sheetName val="PVC.T3"/>
      <sheetName val="REGION"/>
      <sheetName val="OFFGRID"/>
      <sheetName val="Dinh nghia"/>
      <sheetName val="TNHCHINH"/>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List of Purchase orders"/>
      <sheetName val="FORM"/>
      <sheetName val="CDTK"/>
      <sheetName val="_x0000__x0000__x0000__x0000__x0000_"/>
      <sheetName val="Gia_vat_tu"/>
      <sheetName val="Shift0103_(2)"/>
      <sheetName val="Giavattu"/>
      <sheetName val="PTVT (MAU)"/>
      <sheetName val="Bang Du Tinh Luong NV"/>
      <sheetName val="Shift01030(2)"/>
      <sheetName val="Tong hop"/>
      <sheetName val="VL"/>
      <sheetName val="Thong so (1)"/>
      <sheetName val="Chiet tinh dz22"/>
      <sheetName val="Tien Luong"/>
      <sheetName val="bt4"/>
      <sheetName val="Sheet6"/>
      <sheetName val="PTDGDT"/>
      <sheetName val="KQKD_05"/>
      <sheetName val="th2005"/>
      <sheetName val="Bang tinh gia VL"/>
      <sheetName val="Dinh muc CP KTCB khac"/>
      <sheetName val="_____"/>
      <sheetName val="?????"/>
      <sheetName val="CC"/>
      <sheetName val="????????"/>
      <sheetName val="dtct cong"/>
      <sheetName val="trungthu-TNHH"/>
      <sheetName val="DGchitiet_"/>
      <sheetName val="Gia_thanh"/>
      <sheetName val="KPVC-BD_"/>
      <sheetName val="NL_2002"/>
      <sheetName val="NL_2003"/>
      <sheetName val="khong_dat"/>
      <sheetName val="TD_PKN"/>
      <sheetName val="Ma_KH"/>
      <sheetName val="Gia_VLNCMTC"/>
      <sheetName val="Chi_tiet"/>
      <sheetName val="KPVC_BD_"/>
      <sheetName val="KL_CT_Goc"/>
      <sheetName val="KLNC_Con_Lai"/>
      <sheetName val="MTO_REV_2(ARMOR)"/>
      <sheetName val="DZ_22KV"/>
      <sheetName val="TS"/>
      <sheetName val="General"/>
      <sheetName val="TTHBCMT"/>
      <sheetName val="Tke"/>
      <sheetName val="________"/>
      <sheetName val="bang tien luong"/>
      <sheetName val="Bang_chiet_tinh_TBA"/>
      <sheetName val="PTVT_(MAU)"/>
      <sheetName val="FAB__602M"/>
      <sheetName val="List_of_Purchase_orders"/>
      <sheetName val="Gia_V1L"/>
      <sheetName val="data__invoice"/>
      <sheetName val="PVC_T1"/>
      <sheetName val="PVC_T2"/>
      <sheetName val="PVC_T3"/>
      <sheetName val="Dinh_nghia"/>
      <sheetName val="Thong_so_(1)"/>
      <sheetName val="V_lieu"/>
      <sheetName val="NOIDUNF"/>
      <sheetName val="Du_lieu"/>
      <sheetName val="Chart1"/>
      <sheetName val="xb co thue"/>
      <sheetName val="XL4Poppy (2)"/>
      <sheetName val="DON GIA"/>
      <sheetName val="MTP"/>
      <sheetName val="MTP1"/>
      <sheetName val="CHITIET VL-NCHT1 (2)"/>
      <sheetName val="ThongSo"/>
      <sheetName val="Dulieu"/>
      <sheetName val="KH-Q1,Q2,01"/>
      <sheetName val="_x005f_x0000__x005f_x0000__x005f_x0000__x005f_x0000__x0"/>
      <sheetName val="Ti Gia"/>
      <sheetName val="HS"/>
      <sheetName val="VCV-BE-TONG"/>
      <sheetName val="VLHT XD"/>
      <sheetName val="De Bai"/>
      <sheetName val="XLAP"/>
      <sheetName val="DG-Don vi"/>
      <sheetName val="BCDSPS"/>
      <sheetName val="GVL"/>
      <sheetName val="BILAL2"/>
      <sheetName val="TONGKE3p "/>
      <sheetName val="ptvt"/>
      <sheetName val="ctbetong"/>
      <sheetName val="QUOTATION"/>
      <sheetName val="PTD"/>
      <sheetName val="NHATKY"/>
      <sheetName val=""/>
      <sheetName val="DANH SACH"/>
      <sheetName val="CDPS"/>
      <sheetName val="DG3285"/>
      <sheetName val="DATA"/>
      <sheetName val="Phuong an 1"/>
      <sheetName val="BH0"/>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Scheme B Estimate "/>
      <sheetName val="Nhapxuat"/>
      <sheetName val="DK_KH"/>
      <sheetName val="TTDZ22"/>
      <sheetName val="B2"/>
      <sheetName val="BANG TONG HOP CHAM CONG T05-201"/>
      <sheetName val="BANG TONG HOP CHAM CONG T06-201"/>
      <sheetName val="BANG TONG HOP CHAM CONG T07-201"/>
      <sheetName val="BANG TONG HOP CHAM CONG T08"/>
      <sheetName val="BANG TONG HOP CHAM CONG T9"/>
      <sheetName val="TT04"/>
      <sheetName val="Gia_vat_tu1"/>
      <sheetName val="Shift0103_(2)1"/>
      <sheetName val="KL_CT_Goc1"/>
      <sheetName val="KLNC_Con_Lai1"/>
      <sheetName val="DGchitiet_1"/>
      <sheetName val="Bang_Du_Tinh_Luong_NV"/>
      <sheetName val="Chiet_tinh_dz22"/>
      <sheetName val="Dinh_muc_CP_KTCB_khac"/>
      <sheetName val="Bang_tinh_gia_VL"/>
      <sheetName val="GIAVLIEU"/>
      <sheetName val="QMCT"/>
      <sheetName val="VANKHUON"/>
      <sheetName val="CHITIET-DZ04"/>
      <sheetName val="NL_20021"/>
      <sheetName val="NL_20031"/>
      <sheetName val="khong_dat1"/>
      <sheetName val="TD_PKN1"/>
      <sheetName val="Ma_KH1"/>
      <sheetName val="KPVC-BD_1"/>
      <sheetName val="5"/>
      <sheetName val="diachi"/>
      <sheetName val="Khoi Luong"/>
      <sheetName val="PK Đệ Nhất giá Tiền Phong"/>
      <sheetName val="PK DAY TC ISO"/>
      <sheetName val="PK HD TC ISO"/>
      <sheetName val="PK DAY TC ASTM"/>
      <sheetName val="_x0000__x0000__x0000__x0000__x0000__x0000__x0000__x0000_"/>
    </sheetNames>
    <sheetDataSet>
      <sheetData sheetId="0"/>
      <sheetData sheetId="1"/>
      <sheetData sheetId="2"/>
      <sheetData sheetId="3"/>
      <sheetData sheetId="4" refreshError="1"/>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Gia vat tu"/>
      <sheetName val="KPVC-BD "/>
    </sheetNames>
    <sheetDataSet>
      <sheetData sheetId="0" refreshError="1"/>
      <sheetData sheetId="1" refreshError="1"/>
      <sheetData sheetId="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chiet tinh"/>
      <sheetName val="Gia vat tu"/>
      <sheetName val="TNghiªm TB +ng¨?lé"/>
      <sheetName val="chiettinh"/>
      <sheetName val="S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DT-Thietbi.xls"/>
      <sheetName val="TH-XLap"/>
      <sheetName val="Thbi"/>
      <sheetName val="THKP-TL_Ngoaitroi"/>
      <sheetName val="TL_Ngoaitroi"/>
      <sheetName val="THKP-TL_XL"/>
      <sheetName val="TL_XL"/>
      <sheetName val="THKP-17a"/>
      <sheetName val="17a"/>
      <sheetName val="THKP-TL_LapTbi"/>
      <sheetName val="Vtu"/>
      <sheetName val="TL-lap dat"/>
      <sheetName val="THKP-TL_TN"/>
      <sheetName val="TL-TN"/>
      <sheetName val="VT-TL_Ngoaitroi"/>
      <sheetName val="VT-17a"/>
      <sheetName val="VT-TL_XL"/>
      <sheetName val="XL4Poppy"/>
      <sheetName val="XL4Poppy (2)"/>
      <sheetName val="XL4Poppy (3)"/>
      <sheetName val="XL4Poppy (4)"/>
      <sheetName val="don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LIEU"/>
      <sheetName val="CVC"/>
      <sheetName val="PTDG"/>
      <sheetName val="DTCT"/>
      <sheetName val="th"/>
      <sheetName val="KSTK"/>
      <sheetName val="HLM"/>
      <sheetName val="denbu"/>
      <sheetName val="trabang"/>
      <sheetName val="VCTbi"/>
      <sheetName val="hephao"/>
      <sheetName val="Sheet1"/>
    </sheetNames>
    <sheetDataSet>
      <sheetData sheetId="0"/>
      <sheetData sheetId="1"/>
      <sheetData sheetId="2"/>
      <sheetData sheetId="3" refreshError="1">
        <row r="7">
          <cell r="A7">
            <v>3</v>
          </cell>
        </row>
        <row r="8">
          <cell r="A8">
            <v>12</v>
          </cell>
        </row>
        <row r="13">
          <cell r="A13">
            <v>14</v>
          </cell>
        </row>
        <row r="14">
          <cell r="A14">
            <v>21</v>
          </cell>
        </row>
        <row r="15">
          <cell r="A15">
            <v>23</v>
          </cell>
        </row>
        <row r="16">
          <cell r="A16">
            <v>18</v>
          </cell>
        </row>
        <row r="18">
          <cell r="A18">
            <v>25</v>
          </cell>
        </row>
        <row r="19">
          <cell r="A19">
            <v>27</v>
          </cell>
        </row>
        <row r="20">
          <cell r="A20">
            <v>29</v>
          </cell>
        </row>
        <row r="21">
          <cell r="A21">
            <v>130</v>
          </cell>
        </row>
        <row r="22">
          <cell r="A22">
            <v>97</v>
          </cell>
        </row>
        <row r="29">
          <cell r="A29">
            <v>30</v>
          </cell>
        </row>
        <row r="30">
          <cell r="A30">
            <v>33</v>
          </cell>
        </row>
        <row r="31">
          <cell r="A31">
            <v>41</v>
          </cell>
        </row>
        <row r="32">
          <cell r="A32">
            <v>97</v>
          </cell>
        </row>
        <row r="34">
          <cell r="A34">
            <v>31</v>
          </cell>
        </row>
        <row r="35">
          <cell r="A35">
            <v>32</v>
          </cell>
        </row>
        <row r="36">
          <cell r="A36">
            <v>54</v>
          </cell>
        </row>
        <row r="37">
          <cell r="A37">
            <v>36</v>
          </cell>
        </row>
        <row r="38">
          <cell r="A38">
            <v>97</v>
          </cell>
        </row>
        <row r="40">
          <cell r="A40">
            <v>135</v>
          </cell>
        </row>
        <row r="41">
          <cell r="A41">
            <v>136</v>
          </cell>
        </row>
        <row r="42">
          <cell r="A42">
            <v>137</v>
          </cell>
        </row>
        <row r="43">
          <cell r="A43">
            <v>134</v>
          </cell>
        </row>
        <row r="44">
          <cell r="A44">
            <v>84</v>
          </cell>
        </row>
      </sheetData>
      <sheetData sheetId="4"/>
      <sheetData sheetId="5"/>
      <sheetData sheetId="6"/>
      <sheetData sheetId="7"/>
      <sheetData sheetId="8"/>
      <sheetData sheetId="9"/>
      <sheetData sheetId="10"/>
      <sheetData sheetId="1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NXT T.bi"/>
      <sheetName val="BC NXT phone"/>
      <sheetName val="KHAI THUE"/>
      <sheetName val="BC TH SD HOA DON"/>
      <sheetName val="Mua vào HD TT"/>
      <sheetName val="Mua vao 5%"/>
      <sheetName val="BK MUA VAO 10%"/>
      <sheetName val="BK BAN RA"/>
      <sheetName val="Thuc thanh"/>
      <sheetName val="TSO_CHUNG"/>
      <sheetName val="gvl"/>
      <sheetName val="THCT"/>
      <sheetName val="TT04"/>
      <sheetName val=" quy I-2005"/>
      <sheetName val="Quy 2- 2005 "/>
      <sheetName val="Quy III- 2005 "/>
      <sheetName val="Quy 4- 2005"/>
      <sheetName val="Names"/>
      <sheetName val="dtct cong"/>
      <sheetName val="Tai khoan"/>
      <sheetName val="JS duong"/>
      <sheetName val="SUMMARY"/>
      <sheetName val="Trabang-ၔPhuoc"/>
      <sheetName val="She%t13"/>
      <sheetName val="tra-vat-lieu"/>
      <sheetName val="DGduong"/>
      <sheetName val="35KV gia mo"/>
      <sheetName val="0,4KV -TBA1"/>
      <sheetName val="0,4KV - TBA2"/>
      <sheetName val="TBA"/>
      <sheetName val="Sheet8"/>
      <sheetName val="TKKT-Giapba"/>
      <sheetName val="VL"/>
      <sheetName val="DG"/>
      <sheetName val="Bao gêa"/>
      <sheetName val="atgt"/>
      <sheetName val="3.1.1"/>
      <sheetName val="3.1.4"/>
      <sheetName val="2.5.1"/>
      <sheetName val="4.1.1"/>
      <sheetName val="4.3.2"/>
      <sheetName val="2.3.3"/>
      <sheetName val="5.3.1"/>
      <sheetName val="2.4.3"/>
      <sheetName val="_x0013_heet13"/>
      <sheetName val="Shaet12"/>
      <sheetName val="TH-XL"/>
      <sheetName val="PT_VT"/>
      <sheetName val="dongia"/>
      <sheetName val="BILL No.22"/>
      <sheetName val="DATA"/>
      <sheetName val="Trabang-?Phuoc"/>
      <sheetName val="Gia thanh"/>
      <sheetName val=""/>
      <sheetName val="KL THUC TE"/>
      <sheetName val="hat_VN"/>
      <sheetName val="VP@N"/>
      <sheetName val="S(eet12"/>
      <sheetName val="S(eet3"/>
      <sheetName val="Trabang-_Phuoc"/>
      <sheetName val="3;ËV gia mo"/>
      <sheetName val="[TKKT-Giapba.塅䕃⹌塅ECVL"/>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KHAI DHUE"/>
      <sheetName val="CPK"/>
      <sheetName val="TH_XL"/>
      <sheetName val="Gia vat tu"/>
      <sheetName val="Section"/>
      <sheetName val="CHITIET VL-NC"/>
      <sheetName val="dongiachitiet"/>
      <sheetName val="_x0000__x0002__x0000__x0009__x0000_憨ܿ놀ܼ_x0000__x0000_뉀ܼ_x0002__x0000__x0000__x0000_Ԁܿ돀ܼ_x0000__x0000_뒀ܼ_x0002__x0000__x0000__x0000__x0000__x0000_"/>
      <sheetName val="_TKKT-Giapba.塅䕃⹌塅ECVL"/>
      <sheetName val="4"/>
      <sheetName val="Chi tiet"/>
      <sheetName val="XXX_x0018_XXXX"/>
      <sheetName val="Sh%et15"/>
      <sheetName val="_x0018_XXXXXX1"/>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JS_duong"/>
      <sheetName val="Bao_gêa"/>
      <sheetName val="dtct_cong"/>
      <sheetName val="_quy_I-2005"/>
      <sheetName val="Quy_2-_2005_"/>
      <sheetName val="Quy_III-_2005_"/>
      <sheetName val="Quy_4-_2005"/>
      <sheetName val="Tai_khoan"/>
      <sheetName val="BILL_No_22"/>
      <sheetName val="35KV_gia_mo"/>
      <sheetName val="0,4KV_-TBA1"/>
      <sheetName val="0,4KV_-_TBA2"/>
      <sheetName val="Gia_thanh"/>
      <sheetName val="3_1_1"/>
      <sheetName val="3_1_4"/>
      <sheetName val="2_5_1"/>
      <sheetName val="4_1_1"/>
      <sheetName val="4_3_2"/>
      <sheetName val="2_3_3"/>
      <sheetName val="5_3_1"/>
      <sheetName val="2_4_3"/>
      <sheetName val="heet13"/>
      <sheetName val="KL_THUC_TE"/>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PTVT (MAU)"/>
      <sheetName val="chitiet"/>
      <sheetName val="Tra_bang"/>
      <sheetName val="TDTKP1"/>
      <sheetName val="CHITIET VL-NC-TT -1p"/>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TS"/>
      <sheetName val="[TKKT-Giapba.????ECVL"/>
      <sheetName val="Mua v�o HD TT"/>
      <sheetName val="Bao g�a"/>
      <sheetName val="塅䕃⹌塅"/>
      <sheetName val="DTCT-tuyen chinh"/>
      <sheetName val="BUGIA_VT"/>
      <sheetName val="0Ù\_x0004_(_x0000__x0000__x0000_¦X'_x0000_"/>
      <sheetName val="7 THAI NGUYEN"/>
      <sheetName val="Duoi_phu_phm"/>
      <sheetName val="TH-XLap"/>
      <sheetName val="Tong_DT"/>
      <sheetName val="TTHBCMT"/>
      <sheetName val="SQ111"/>
      <sheetName val="_TKKT-Giapba_塅䕃⹌塅ECVL"/>
      <sheetName val="_TKKT-Giapba_塅䕃⹌塅ECVL1"/>
      <sheetName val="_TKKT-Giapba_塅䕃⹌塅ECVL2"/>
      <sheetName val="_x005f_x0013_heet13"/>
      <sheetName val="[TKKT-Giapba.xls]0Ù\_x0004_(_x0000__x0000__x0000_¦X'_x0000_"/>
      <sheetName val="[TKKT-Giapba.xls][TKKT-Giapba.x"/>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TONGKE3p"/>
      <sheetName val="VANKHUON"/>
      <sheetName val="_x0000__x0002__x0000_ _x0000_憨ܿ놀ܼ_x0000__x0000_뉀ܼ_x0002__x0000__x0000__x0000_Ԁܿ돀ܼ_x0000__x0000_뒀ܼ_x0002__x0000__x0000__x0000__x0000__x0000_"/>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dinh muc"/>
      <sheetName val=" muong cap"/>
      <sheetName val="DTCT"/>
      <sheetName val="TH-XLap"/>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H-Q1,Q2,01"/>
      <sheetName val="MTL$-INTER"/>
      <sheetName val="NV02-A"/>
      <sheetName val="TT DZ35"/>
      <sheetName val="XL4Poppy"/>
      <sheetName val="gvl"/>
      <sheetName val="TH-XL"/>
      <sheetName val="dongia (2)"/>
      <sheetName val="gtrinh"/>
      <sheetName val="lam-moi"/>
      <sheetName val="chitiet"/>
      <sheetName val="giathanh1"/>
      <sheetName val="DONGIA"/>
      <sheetName val="thao-go"/>
      <sheetName val="#REF"/>
      <sheetName val="TH XL"/>
      <sheetName val="VC"/>
      <sheetName val="Tiepdia"/>
      <sheetName val="CHITIET VL-NC"/>
      <sheetName val="TT"/>
      <sheetName val="dtxl"/>
      <sheetName val="Phan tho"/>
      <sheetName val="LKVL-CK-HT-GD1"/>
      <sheetName val="TONGKE-HT"/>
      <sheetName val="Bang khoi luong"/>
      <sheetName val="CHITIET VL-NCHT1 (2)"/>
      <sheetName val="TONGKE3p "/>
      <sheetName val="TDTKP"/>
      <sheetName val="TinhToan"/>
      <sheetName val="VL"/>
      <sheetName val="TN"/>
      <sheetName val="ND"/>
      <sheetName val="PT"/>
      <sheetName val="Gia vat tu"/>
      <sheetName val="DK-KH"/>
      <sheetName val="chitimc"/>
      <sheetName val="TNHC"/>
      <sheetName val="TONGKE1P"/>
      <sheetName val="Tke"/>
      <sheetName val="Bang chiet tinh TBA"/>
      <sheetName val="Chiet tinh DZ 22"/>
      <sheetName val="CT Thang Mo"/>
      <sheetName val="TH kinh phi"/>
      <sheetName val="TH vat tu"/>
      <sheetName val="Chiet tinh dz35"/>
      <sheetName val="BXLDL"/>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UNIT"/>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ra_x0000__x0000__x0000__x0000__x0000_±@Z"/>
      <sheetName val="DM_GVT"/>
      <sheetName val="May chuyen nganh"/>
      <sheetName val="TT06"/>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t-kphi_x0010_øÿet"/>
      <sheetName val="DothiP1"/>
      <sheetName val="KLDGTT&lt;1ü_x000c_"/>
      <sheetName val="Du toan_x0000_chi tiet coc"/>
      <sheetName val="T²_x0000__x0000_8-49"/>
      <sheetName val="Gia Du Thau "/>
      <sheetName val="LO 5_x0009_"/>
      <sheetName val="KHÐ"/>
      <sheetName val="TH_11"/>
      <sheetName val="CUAHANG"/>
      <sheetName val="MAKHACH"/>
      <sheetName val="Ctinh 10kV"/>
      <sheetName val="KL thanh toan-Xuan Dao"/>
      <sheetName val="T2_x0000__x0000_)"/>
      <sheetName val="Tuong-?_x0001_an"/>
      <sheetName val="DG??_02"/>
      <sheetName val="Du toan chi tiet?coc nuoc"/>
      <sheetName val="tra"/>
      <sheetName val="luong06"/>
      <sheetName val="vua???????????韘࿊?_x0004_??????酐࿊?????"/>
      <sheetName val="vua?韘࿊?_x0004_?酐࿊?須࿊?_x0004_?_x0016_[dtTKKT-98-10"/>
      <sheetName val="dtmkphi-iso-tong"/>
      <sheetName val="bth-ëphi"/>
      <sheetName val="????_x0001__x0000_?_x0001_H-_x0000_?_x0000_????_x0001__x0000_????_x0001__x0000_"/>
      <sheetName val="?_x0000_?_x0001__x0000_?_x0001__x0000_????_x0001__x0000_?_x0001_H-_x0000_?_x0000_"/>
      <sheetName val="LO 5 "/>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efreshError="1"/>
      <sheetData sheetId="451"/>
      <sheetData sheetId="452"/>
      <sheetData sheetId="453"/>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sheetData sheetId="608" refreshError="1"/>
      <sheetData sheetId="609" refreshError="1"/>
      <sheetData sheetId="610" refreshError="1"/>
      <sheetData sheetId="611"/>
      <sheetData sheetId="612"/>
      <sheetData sheetId="613" refreshError="1"/>
      <sheetData sheetId="614" refreshError="1"/>
      <sheetData sheetId="615" refreshError="1"/>
      <sheetData sheetId="616" refreshError="1"/>
      <sheetData sheetId="617"/>
      <sheetData sheetId="618"/>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C-01"/>
      <sheetName val="XL4Poppy"/>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XL4Poppy"/>
      <sheetName val="00000000"/>
      <sheetName val="chi tiet "/>
      <sheetName val="chi tiet huong"/>
      <sheetName val="TH"/>
      <sheetName val="TH (2)"/>
      <sheetName val="Sheet3"/>
      <sheetName val="kl"/>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XXXXXXXX"/>
      <sheetName val="KHQ II"/>
      <sheetName val="Gia VL"/>
      <sheetName val="Bang gia ca may"/>
      <sheetName val="Bang luong CB"/>
      <sheetName val="Bang P.tich CT"/>
      <sheetName val="D.toan chi tiet"/>
      <sheetName val="Bang TH Dtoan"/>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CPV"/>
      <sheetName val="DGCM"/>
      <sheetName val="TL-I"/>
      <sheetName val="chitiet"/>
      <sheetName val="THG"/>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HR SWGR &amp; MCC"/>
      <sheetName val="Congty"/>
      <sheetName val="VPPN"/>
      <sheetName val="XN74"/>
      <sheetName val="XN54"/>
      <sheetName val="XN33"/>
      <sheetName val="NK96"/>
      <sheetName val="XL4Test5"/>
      <sheetName val="DC1605"/>
      <sheetName val="DcnamTV"/>
      <sheetName val="ppnamdaibieu"/>
      <sheetName val="TyleAdreyanop"/>
      <sheetName val="ppAdreyanop"/>
      <sheetName val="ketqua"/>
      <sheetName val="maxminth"/>
      <sheetName val="5 nam (tach)"/>
      <sheetName val="5 nam (tach) (2)"/>
      <sheetName val="KH 2003"/>
      <sheetName val="10000000"/>
      <sheetName val="20000000"/>
      <sheetName val="tong hop"/>
      <sheetName val="phan tich DG"/>
      <sheetName val="gia vat lieu"/>
      <sheetName val="gia xe may"/>
      <sheetName val="gia nhan cong"/>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KM20-21"/>
      <sheetName val="KM21-22"/>
      <sheetName val="KM22-23"/>
      <sheetName val="KM23-24"/>
      <sheetName val="KM24-25"/>
      <sheetName val="KM25-26"/>
      <sheetName val="KM26-27"/>
      <sheetName val="KM27-28"/>
      <sheetName val="KM28-29"/>
      <sheetName val="TCB2km27-28(T)"/>
      <sheetName val="TCB2km27-28 (R)"/>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TH4"/>
      <sheetName val="TB4"/>
      <sheetName val="CT4"/>
      <sheetName val="CT3"/>
      <sheetName val="TH3"/>
      <sheetName val="TB3"/>
      <sheetName val="CT2"/>
      <sheetName val="TH2"/>
      <sheetName val="TB2"/>
      <sheetName val="CT1"/>
      <sheetName val="TH1"/>
      <sheetName val="TB1"/>
      <sheetName val="Hoan ã,anh"/>
      <sheetName val="DTCT"/>
      <sheetName val="PTVT"/>
      <sheetName val="THDT"/>
      <sheetName val="THVT"/>
      <sheetName val="THGT"/>
      <sheetName val="NEW-PANEL"/>
      <sheetName val="20000000_x0000__x0000__x0000__x0000__x0000__x0000__x0000__x0000__x0000__x0000__x0000_♸Ģ_x0000__x0004__x0000__x0000__x0000__x0000__x0000__x0000_怨Ģ"/>
      <sheetName val="RUILDING ELE."/>
      <sheetName val="[99Q3299(REV.1).xlsUSheet10"/>
      <sheetName val="MTO REV.0(ARMO_x0012_ ON SHORE)"/>
      <sheetName val="Sheet!4"/>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Bang tinh GTSP"/>
      <sheetName val="TMmoi"/>
      <sheetName val="gia nhan cong_x0000__x0000__x0000__x0000__x0000__x0000__x0000__x0000__x0000__x0000__x0000__x0000_傰_x0000__x0004__x0000__x0000_"/>
      <sheetName val="Duong cong vu hci (9;) (2)"/>
      <sheetName val="NC"/>
      <sheetName val="dgnc1"/>
      <sheetName val="Gia VL den chan CT"/>
      <sheetName val="VL"/>
      <sheetName val="Khoi_Luong"/>
      <sheetName val="Don_Gia"/>
      <sheetName val="TB"/>
      <sheetName val="BT-Vua"/>
      <sheetName val="PHU LUC"/>
      <sheetName val=""/>
      <sheetName val="TK111"/>
      <sheetName val="thang 1"/>
      <sheetName val="Thang 2"/>
      <sheetName val="thang 3"/>
      <sheetName val="thang 4"/>
      <sheetName val="thang 5"/>
      <sheetName val="thang 6"/>
      <sheetName val="thang 7"/>
      <sheetName val="Duong cong vၵ hcm (7)"/>
      <sheetName val="bpnhtrung"/>
      <sheetName val="MTO REV..............nRE)"/>
      <sheetName val="DT"/>
      <sheetName val="CP"/>
      <sheetName val="BCT6"/>
      <sheetName val="T9"/>
      <sheetName val="T6"/>
      <sheetName val="T3"/>
      <sheetName val="T2"/>
      <sheetName val="T1"/>
      <sheetName val="T5"/>
      <sheetName val="Chart1"/>
      <sheetName val="[99Q3299(REV.1).xls"/>
      <sheetName val="BCD"/>
      <sheetName val="Nhat ky so cai"/>
      <sheetName val="BCCPSXthang"/>
      <sheetName val="BCCP Nam"/>
      <sheetName val="BCCPSXquy"/>
      <sheetName val="131"/>
      <sheetName val="111"/>
      <sheetName val="141"/>
      <sheetName val="142"/>
      <sheetName val="331"/>
      <sheetName val="334"/>
      <sheetName val="336"/>
      <sheetName val="338"/>
      <sheetName val="04000002"/>
      <sheetName val="SUM=BQ-REV.2"/>
      <sheetName val="DcfamTV"/>
      <sheetName val="J259 Base "/>
      <sheetName val="Kh4("/>
      <sheetName val="chiet tinhçan cuon"/>
      <sheetName val="K259 Subbase_x0000__x0000__x0000__x0000__x0000__x0000__x0000__x0000__x0000__x0000__x0000_悰ĺ_x0000__x0004__x0000__x0000__x0000__x0000_"/>
      <sheetName val="ht 27-1 "/>
      <sheetName val="_x0000_D"/>
      <sheetName val="Chu Anh"/>
      <sheetName val="Anh Duc"/>
      <sheetName val="Quy luong"/>
      <sheetName val="Tong"/>
      <sheetName val="CPC"/>
      <sheetName val="NVL"/>
      <sheetName val="BCH"/>
      <sheetName val="LDPT"/>
      <sheetName val="SAT"/>
      <sheetName val="C.PHA"/>
      <sheetName val="MOC"/>
      <sheetName val="Xay- Thuc"/>
      <sheetName val="Xay-Hanh"/>
      <sheetName val="DIEN"/>
      <sheetName val="An"/>
      <sheetName val="LTO REV.2(ARM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sheetData sheetId="547" refreshError="1"/>
      <sheetData sheetId="548"/>
      <sheetData sheetId="549" refreshError="1"/>
      <sheetData sheetId="550" refreshError="1"/>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sheetData sheetId="591" refreshError="1"/>
      <sheetData sheetId="592" refreshError="1"/>
      <sheetData sheetId="593"/>
      <sheetData sheetId="594"/>
      <sheetData sheetId="595"/>
      <sheetData sheetId="596"/>
      <sheetData sheetId="597"/>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sheetData sheetId="622"/>
      <sheetData sheetId="623"/>
      <sheetData sheetId="624"/>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P"/>
      <sheetName val="khongin"/>
      <sheetName val="CHITIET VL-NC-TT1p"/>
      <sheetName val="TONGKE3p"/>
      <sheetName val="dg-VTu"/>
      <sheetName val="CHITIET VL-NC-TT -1p"/>
      <sheetName val="PNT-QUOT-#3"/>
      <sheetName val="COAT&amp;WRAP-QIOT-#3"/>
      <sheetName val="XL4Poppy"/>
      <sheetName val="dongia (2)"/>
      <sheetName val="CT Thang Mo"/>
      <sheetName val="CT  PL"/>
      <sheetName val="B-B"/>
      <sheetName val="CHITIET VL-NC"/>
      <sheetName val="DON GIA"/>
      <sheetName val="Sheet1"/>
      <sheetName val="DN"/>
      <sheetName val="VP"/>
      <sheetName val="KD"/>
      <sheetName val="DD"/>
      <sheetName val="CT"/>
      <sheetName val="PX"/>
      <sheetName val="GR"/>
      <sheetName val="00000000"/>
      <sheetName val="DS CHU Phuc"/>
      <sheetName val="DS THI AT"/>
      <sheetName val="Bien Ban"/>
      <sheetName val="Sheet2"/>
      <sheetName val="Tổng kê"/>
      <sheetName val="Quantity"/>
      <sheetName val="Dgia vat tu"/>
      <sheetName val="Don gia_III"/>
      <sheetName val="CaMay"/>
      <sheetName val="DGiaTN"/>
      <sheetName val="DGiaT"/>
      <sheetName val="TT"/>
      <sheetName val="MTP1"/>
      <sheetName val="MTO REV.2(ARMOR)"/>
      <sheetName val="MeKong - Penetration"/>
      <sheetName val="Dist. Perform - Ctns.sales in "/>
      <sheetName val="Dist. Perform - Value.sales in"/>
      <sheetName val="Dist. Perform - Value.sales Out"/>
      <sheetName val="Head Count"/>
      <sheetName val="Sales Result For Month"/>
      <sheetName val="BC Ton Kho New"/>
      <sheetName val="BC Cua GSBH New"/>
      <sheetName val="10000000"/>
      <sheetName val="DTKLg"/>
      <sheetName val="VL"/>
      <sheetName val="PTVTu"/>
      <sheetName val="THKP-Full"/>
      <sheetName val="KLg"/>
      <sheetName val="data"/>
      <sheetName val="ThongSo"/>
      <sheetName val="Chitiet"/>
      <sheetName val="Dongia"/>
      <sheetName val="Gia_GC_Satthep"/>
      <sheetName val="Ref"/>
      <sheetName val="ESTI."/>
      <sheetName val="DI-ESTI"/>
      <sheetName val="DS CHU Ph_x0001__x0000_"/>
      <sheetName val=""/>
      <sheetName val="Chuso"/>
      <sheetName val="Bhyt t1"/>
      <sheetName val="bieu_solieu"/>
      <sheetName val="PTTL"/>
      <sheetName val="CHITIET VL-NC-TT-3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 val="Gia V.L"/>
      <sheetName val="MTP1"/>
      <sheetName val="Du thau"/>
      <sheetName val="Gia vat tu"/>
      <sheetName val="Confi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VL-NC-TT -1p"/>
      <sheetName val="CHITIET"/>
      <sheetName val="Tke"/>
      <sheetName val="CHITIET VL-NC"/>
      <sheetName val="QMCT"/>
      <sheetName val="Don gia III"/>
      <sheetName val="Don gia CT"/>
      <sheetName val="1NC_x0006__x0000__x0000_Sheet1_x0007__x0000__x0000_NHOMVTU_x0003__x0000__x0000_MTP_x0007__x0000__x0000_"/>
      <sheetName val="DG328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Du thau"/>
      <sheetName val="Bia du toan"/>
    </sheetNames>
    <sheetDataSet>
      <sheetData sheetId="0" refreshError="1"/>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ow r="3">
          <cell r="H3">
            <v>17.099999999999998</v>
          </cell>
        </row>
        <row r="4">
          <cell r="H4">
            <v>2</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BLDG"/>
      <sheetName val="??-BLDG"/>
      <sheetName val="??-BLDG"/>
      <sheetName val="VL(No V-c)_x0005__x0000__x0000_X"/>
      <sheetName val="T.@_x000c_?_x0001_???_x0003_Ú??&lt;_x001f_???"/>
      <sheetName val="NKC _x0003_??TM1_x0006_??SC 111_x0002_??NH_x0006_??SC 1"/>
      <sheetName val="SC 41۬"/>
      <sheetName val="T.@_x000c_?_x0001_?_x0003_Ú&lt;_x001f_?"/>
      <sheetName val="T.@_x000c_?_x0001_?_x0003_Ú?&lt;_x001f_?"/>
      <sheetName val="Overhead &amp; Ԁ???ﰀ"/>
      <sheetName val="Overhead &amp; Ԁ???"/>
      <sheetName val="Overhead &amp; Ԁ???Ȁ"/>
      <sheetName val="Overhead &amp; ?????"/>
      <sheetName val="XDCB hoanth`nh"/>
      <sheetName val="Rheet2 (4)"/>
      <sheetName val="_x0000_ý_x000a__x000a__x0002_E_x0010__x0000_ý_x000a__x000a__x0003_C_x0005__x0000_ɾ_x000a__x000a__x0004_F"/>
      <sheetName val="_x001b__x000a__x0010_C_x0000__x0000_"/>
      <sheetName val="耀䁉_x0000__x000a_％_x0008_"/>
      <sheetName val="ऀЀ_x0000_㠀"/>
      <sheetName val="_x0000_"/>
      <sheetName val=""/>
      <sheetName val="Ԁ䈀_x0000__x0000__x0000_䦀"/>
      <sheetName val="䘀䘀䘀䘀䘀䘀䘀䘀"/>
      <sheetName val="Luong mot!ngay cong xay lap"/>
      <sheetName val="PNT-QUOT-#3"/>
      <sheetName val="COAT&amp;WRAP-QIOT-#3"/>
      <sheetName val="䘀ༀ؀ᬀ"/>
      <sheetName val="_x0000__x0000__x0005__x0000_"/>
      <sheetName val="bt1"/>
      <sheetName val="bt3"/>
      <sheetName val="_x0000__x0000__x0000_䦀"/>
      <sheetName val="䐀ሀ_x0000_ﴀ"/>
      <sheetName val="䔀ጀ_x0000_ﴀ"/>
      <sheetName val="Tro gaup"/>
      <sheetName val="10_x0000_"/>
      <sheetName val="T.@_x000c__x0000__x0001__x0000__x0003_Ú&lt;_x001f__x0000_"/>
      <sheetName val="T.@_x000c__x0000__x0001__x0000__x0003_Ú_x0000_&lt;_x001f__x0000_"/>
      <sheetName val="10"/>
      <sheetName val="쀓ࡄЀ׀ࡄ᐀πɾ_x000a_ _x0000_í_x0000_䀘ȁ_x0006_ _x0001_ȉɾ_x000a_ _x0002_î"/>
      <sheetName val="_x000a_ _x0003_÷Ĉ_x0000_½_x0012_ _x0004_ð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sheetData sheetId="196"/>
      <sheetData sheetId="197"/>
      <sheetData sheetId="198"/>
      <sheetData sheetId="199"/>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sheetData sheetId="382" refreshError="1"/>
      <sheetData sheetId="383" refreshError="1"/>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refreshError="1"/>
      <sheetData sheetId="405"/>
      <sheetData sheetId="406"/>
      <sheetData sheetId="407" refreshError="1"/>
      <sheetData sheetId="408" refreshError="1"/>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refreshError="1"/>
      <sheetData sheetId="423"/>
      <sheetData sheetId="424" refreshError="1"/>
      <sheetData sheetId="425"/>
      <sheetData sheetId="426"/>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refreshError="1"/>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refreshError="1"/>
      <sheetData sheetId="487"/>
      <sheetData sheetId="488" refreshError="1"/>
      <sheetData sheetId="489"/>
      <sheetData sheetId="490"/>
      <sheetData sheetId="491"/>
      <sheetData sheetId="492"/>
      <sheetData sheetId="493"/>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sheetData sheetId="543"/>
      <sheetData sheetId="544" refreshError="1"/>
      <sheetData sheetId="545"/>
      <sheetData sheetId="546"/>
      <sheetData sheetId="547"/>
      <sheetData sheetId="548"/>
      <sheetData sheetId="549"/>
      <sheetData sheetId="550"/>
      <sheetData sheetId="551"/>
      <sheetData sheetId="552" refreshError="1"/>
      <sheetData sheetId="553"/>
      <sheetData sheetId="554"/>
      <sheetData sheetId="555"/>
      <sheetData sheetId="556"/>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sheetData sheetId="578"/>
      <sheetData sheetId="579"/>
      <sheetData sheetId="580"/>
      <sheetData sheetId="581"/>
      <sheetData sheetId="582"/>
      <sheetData sheetId="583"/>
      <sheetData sheetId="584" refreshError="1"/>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refreshError="1"/>
      <sheetData sheetId="619" refreshError="1"/>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refreshError="1"/>
      <sheetData sheetId="643"/>
      <sheetData sheetId="644" refreshError="1"/>
      <sheetData sheetId="645"/>
      <sheetData sheetId="646"/>
      <sheetData sheetId="647"/>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sheetData sheetId="663" refreshError="1"/>
      <sheetData sheetId="664"/>
      <sheetData sheetId="66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giavl"/>
      <sheetName val="V-M(Bdinh)"/>
      <sheetName val="PT ksat"/>
      <sheetName val="LUONG KS"/>
      <sheetName val="May"/>
      <sheetName val="heso"/>
      <sheetName val="PTDG"/>
      <sheetName val="THDT"/>
      <sheetName val="VAT LIEU"/>
      <sheetName val="DTCT"/>
      <sheetName val="ranh hong"/>
      <sheetName val="MTO REV.2(ARMOR)"/>
      <sheetName val="DATA"/>
      <sheetName val="luong"/>
      <sheetName val="Equipment"/>
      <sheetName val="DT_THAU"/>
      <sheetName val="DGVL"/>
      <sheetName val="TT35"/>
      <sheetName val="gVL"/>
      <sheetName val="??-BLDG"/>
      <sheetName val="Sheet3"/>
      <sheetName val="A1.8 NhIII (1050k)"/>
      <sheetName val="Nhan cong nhom I"/>
      <sheetName val="Luong TT05"/>
      <sheetName val="10_VC đ. ngắn"/>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Sheet1"/>
      <sheetName val="__-BLDG"/>
      <sheetName val="NC"/>
      <sheetName val="Bia"/>
      <sheetName val="ND"/>
      <sheetName val="CT -THVLNC"/>
      <sheetName val="Luong A3"/>
      <sheetName val="Luong TT01"/>
      <sheetName val="DG_TN TB LE (2)"/>
      <sheetName val="KH tai chinh khoa san"/>
      <sheetName val="BG"/>
      <sheetName val="B-B"/>
      <sheetName val="Chenh lech vat tu"/>
      <sheetName val="Chiet tinh dz35"/>
      <sheetName val="Chi ti?t Goc -AB"/>
      <sheetName val="Chi ti_t Goc -AB"/>
      <sheetName val="THKL"/>
      <sheetName val="00000000"/>
      <sheetName val="10000000"/>
      <sheetName val="68-69"/>
      <sheetName val="Chi tiet ranh"/>
      <sheetName val="Duong Ngang"/>
      <sheetName val="San gia co"/>
      <sheetName val="Bien Bao"/>
      <sheetName val="Coc tieu - Coc H"/>
      <sheetName val="THCP Lap dat"/>
      <sheetName val="THCP xay dung"/>
      <sheetName val="Don gia XD"/>
      <sheetName val="Du toan XD"/>
      <sheetName val="NC+MTC"/>
      <sheetName val="Chiet tinh"/>
      <sheetName val="san dao"/>
      <sheetName val="Ty le"/>
      <sheetName val="MAIN GATE HOUSE"/>
      <sheetName val="GiaVT"/>
      <sheetName val="Bang cap"/>
      <sheetName val="Electrical Breakdown"/>
      <sheetName val="NOTE"/>
      <sheetName val="TN"/>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125x125"/>
      <sheetName val="TH"/>
      <sheetName val="PNT-QUOT-#3"/>
      <sheetName val="COAT&amp;WRAP-QIOT-#3"/>
      <sheetName val="DGCT"/>
      <sheetName val="vlieu"/>
      <sheetName val="NC "/>
      <sheetName val="Cp&gt;10-Ln&lt;10"/>
      <sheetName val="Ln&lt;20"/>
      <sheetName val="EIRR&gt;1&lt;1"/>
      <sheetName val="EIRR&gt; 2"/>
      <sheetName val="EIRR&lt;2"/>
      <sheetName val="Luong BN"/>
      <sheetName val="Luong TB"/>
      <sheetName val="Ca may TB"/>
      <sheetName val="Máy BN"/>
      <sheetName val="TTVanChuyen"/>
      <sheetName val="C.BI DAO"/>
      <sheetName val="RFI-1"/>
      <sheetName val="KH-Q1,Q2,01"/>
      <sheetName val="macBT"/>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THDT"/>
      <sheetName val="DM-Goc"/>
      <sheetName val="Gia-CT"/>
      <sheetName val="PTCP"/>
      <sheetName val="cphoi"/>
      <sheetName val="XL4Poppy"/>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s>
    <sheetDataSet>
      <sheetData sheetId="0"/>
      <sheetData sheetId="1"/>
      <sheetData sheetId="2" refreshError="1">
        <row r="10">
          <cell r="N10">
            <v>121079.70000000001</v>
          </cell>
        </row>
        <row r="11">
          <cell r="N11">
            <v>84111.3</v>
          </cell>
        </row>
        <row r="19">
          <cell r="N19">
            <v>4984.3500000000004</v>
          </cell>
        </row>
        <row r="20">
          <cell r="N20">
            <v>5313</v>
          </cell>
        </row>
        <row r="21">
          <cell r="N21">
            <v>4492.95</v>
          </cell>
        </row>
        <row r="29">
          <cell r="N29">
            <v>9545.5500000000011</v>
          </cell>
        </row>
        <row r="41">
          <cell r="N41">
            <v>620.55000000000007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CT"/>
      <sheetName val="B2.3"/>
      <sheetName val="CL XD"/>
      <sheetName val="THop"/>
      <sheetName val="CT"/>
      <sheetName val="TienLuong"/>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Thuc thanh"/>
      <sheetName val="C.t)êt C.ty"/>
      <sheetName val="Sheet3"/>
      <sheetName val="["/>
      <sheetName val="tra-vat-lieu"/>
      <sheetName val="T.HDÔ CN"/>
      <sheetName val="TH_DTXL_luu"/>
      <sheetName val="MTO REV.0"/>
      <sheetName val="DCNCII"/>
      <sheetName val="PEDES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kkt-ql38-1-g-2"/>
      <sheetName val="chitimc"/>
      <sheetName val="TN"/>
      <sheetName val="ND"/>
      <sheetName val="btra"/>
      <sheetName val="dtxl-du_x0000_n_x0000_"/>
      <sheetName val="BANGTRA"/>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ATM"/>
      <sheetName val="BCA"/>
      <sheetName val="Anca"/>
      <sheetName val="TT Luong"/>
      <sheetName val="TTATM"/>
      <sheetName val="Duyet"/>
      <sheetName val="_pmb"/>
      <sheetName val="_"/>
      <sheetName val="_x0001_Y"/>
      <sheetName val="CTHTchua TTn_ib_"/>
      <sheetName val="CN2004 N_p TCT"/>
      <sheetName val="dtxl-du"/>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t02"/>
      <sheetName val="BaoVe"/>
      <sheetName val="Tr Cay"/>
      <sheetName val="T071"/>
      <sheetName val="TRONG CAY T8 (2)"/>
      <sheetName val="CTHTc(u_x0000_ _x0000_T*?ib?"/>
      <sheetName val="Tra_bang"/>
      <sheetName val="T1-05"/>
      <sheetName val="T2-05"/>
      <sheetName val="T3-05"/>
      <sheetName val="T4-05"/>
      <sheetName val="T5-05"/>
      <sheetName val="T6-05"/>
      <sheetName val="T7-05"/>
      <sheetName val="T8-05"/>
      <sheetName val="T9-05"/>
      <sheetName val="T10-05"/>
      <sheetName val="T11-05"/>
      <sheetName val="T12-05"/>
      <sheetName val="gtxl-euone(11m)"/>
      <sheetName val="gtxl-duoîe(11m)"/>
      <sheetName val="V@PN"/>
      <sheetName val="giႀ￸nhan cong"/>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BaocaoC.noHopC."/>
      <sheetName val="CN Tl￸04"/>
      <sheetName val="dtxl-du?n?"/>
      <sheetName val="KLDG_x0014_T&lt;120% (2)"/>
      <sheetName val="_x0018_XXXXXX0"/>
      <sheetName val="N/ Ca.N"/>
      <sheetName val="CTHTchưa TTn᳙ib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TSO_CHUNG"/>
      <sheetName val="DG "/>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MTO REV.2(ARMOR)"/>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N_ Ca.N"/>
      <sheetName val="CTHTchýa TTn_ib_"/>
      <sheetName val="CTHTc(u"/>
      <sheetName val="_x0001_Y?_x0004_????_x0001_Y?_x0004_???_x0001_Y?_x0004_??? _x0001_Y?_x0004_???"/>
      <sheetName val="DTCTtÑuy"/>
      <sheetName val="Tong KLBS"/>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_x0001_Y__x0004____’_x0001_Y__x0004____“_x0001_Y__x0004____”_x0001_Y__x0004____"/>
      <sheetName val="_x0001_Y__x0004____ž_x0001_Y__x0004____Ÿ_x0001_Y__x0004____ _x0001_Y__x0004____"/>
      <sheetName val="VL________"/>
      <sheetName val="dtxl-du_n_"/>
      <sheetName val="_x0000__x0004__x0000__x0000__x0000_™_x0001_Y_x0000__x0004__x0000__x0000__x0000_š_x0001_Y_x0000__x0004__x0000__x0000__x0000_›_x0001_Y_x0000__x0004__x0000__x0000__x0000_œ_x0001_"/>
      <sheetName val="BaocanC.No2"/>
      <sheetName val="thdt"/>
      <sheetName val="ptvl0-1"/>
      <sheetName val="ptvl4-5"/>
      <sheetName val="4-5"/>
      <sheetName val="ptvl3-4"/>
      <sheetName val="3-4"/>
      <sheetName val="ptvl2-3"/>
      <sheetName val="vlcong"/>
      <sheetName val="ptvl1-2"/>
      <sheetName val="Box-Girder"/>
      <sheetName val="TH_x000d_DTXL-luu"/>
      <sheetName val="CPXD-TT-04-G_x0011_"/>
      <sheetName val="DTCT_x000d_G1"/>
      <sheetName val="ctTBA"/>
      <sheetName val="VapLieu"/>
      <sheetName val="T_HDÔ_CN"/>
      <sheetName val="CTHTc(u? ?T*?ib?"/>
      <sheetName val="_x0000__x0004__x0000__x0000__x0000_½_x0001_Y_x0000__x0004__x0000__x0000__x0000_¾_x0001_Y_x0000__x0004__x0000__x0000_¿_x0001_Y_x0000__x0004__x0000__x0000__x0000_À_x0001_"/>
      <sheetName val="gi??nhan cong"/>
      <sheetName val="1-2???????????냼η?_x0004_??????钌έ?????"/>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뉃_x0000_Tchưa TTnộibộ"/>
      <sheetName val="7_x0010_000000"/>
      <sheetName val="Truot_nen"/>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Dữ liệu"/>
      <sheetName val="Khối lượng"/>
      <sheetName val="Dự toán"/>
      <sheetName val="Vật tư"/>
      <sheetName val="Phân tích"/>
      <sheetName val="&lt;Phân tích&gt;"/>
      <sheetName val="Kinh phí"/>
      <sheetName val="Thuyết minh"/>
      <sheetName val="Bìa HS"/>
      <sheetName val="Tiến đ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Thanh,Toan"/>
      <sheetName val="Sheet03"/>
      <sheetName val="gia x_x0000__x0000__x0000__x0000__x0000_"/>
      <sheetName val="t-ql38-1-g-2.xls][_x0000__x0000__x0000__x0000__x0000__x0000__x0000__x0000__x0000__x0000__x0000_??"/>
      <sheetName val="tkku-ql38-1-g-2"/>
      <sheetName val="Tien do thi²_x0000__x0000_g"/>
      <sheetName val="Soil"/>
      <sheetName val="TH_x000a_DTXL-luu"/>
      <sheetName val="DTCT_x000a_G1"/>
      <sheetName val="tra-vau-lieu"/>
      <sheetName val="[tkkt-ql38-1-g-2.xls_gtxl-cau"/>
      <sheetName val="heso"/>
      <sheetName val="Congty_x0000__x0000__x0000__x0000__x0000__x0000__x0000__x0000__x0000__x0000__x0009__x0000_좤ϭ_x0000__x0004__x0000__x0000__x0000__x0000__x0000__x0000_ꃰϭ"/>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_x0001_Y__x0004______x0001_Y__x0004_____x0001_Y__x0004____ _x0001_Y__x0004____"/>
      <sheetName val="뉃?Tchưa TTnộibộ"/>
      <sheetName val="Shmet2"/>
      <sheetName val="\.HopCNo"/>
      <sheetName val="CTHTc(u_ _T__ib_"/>
      <sheetName val="CN_kho_doi"/>
      <sheetName val="CTHTchua_TTn?ib?"/>
      <sheetName val="VL_x0000__x0000__x0000__x0000__x0000__x0000__x0000__x0000_"/>
      <sheetName val="_x005f_x0001_Y"/>
      <sheetName val="CN Tl_04"/>
      <sheetName val="뉃"/>
      <sheetName val="CN2004_N?p_TCT"/>
      <sheetName val="Congty_x0000__x0000__x0000__x0000__x0000__x0000__x0000__x0000__x0000__x0000_ _x0000_좤ϭ_x0000__x0004__x0000__x0000__x0000__x0000__x0000__x0000_ꃰϭ"/>
    </sheetNames>
    <sheetDataSet>
      <sheetData sheetId="0"/>
      <sheetData sheetId="1"/>
      <sheetData sheetId="2"/>
      <sheetData sheetId="3"/>
      <sheetData sheetId="4"/>
      <sheetData sheetId="5"/>
      <sheetData sheetId="6" refreshError="1">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sheetData sheetId="144"/>
      <sheetData sheetId="145"/>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sheetData sheetId="224"/>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sheetData sheetId="389" refreshError="1"/>
      <sheetData sheetId="390" refreshError="1"/>
      <sheetData sheetId="391" refreshError="1"/>
      <sheetData sheetId="392"/>
      <sheetData sheetId="393" refreshError="1"/>
      <sheetData sheetId="394" refreshError="1"/>
      <sheetData sheetId="395"/>
      <sheetData sheetId="396" refreshError="1"/>
      <sheetData sheetId="39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TH"/>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chi tiet C"/>
      <sheetName val="tong HOP TBA"/>
      <sheetName val="THPDMoi  (2)"/>
      <sheetName val="DUPA C"/>
      <sheetName val="GTTBA"/>
      <sheetName val="KSTK0,4Ġ3 TBA"/>
      <sheetName val="TONG KE DZ 0.4 KV"/>
      <sheetName val="ÖCDD DZ 22"/>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THTram"/>
      <sheetName val="2p.Ô_x0002_3_x0000_"/>
      <sheetName val=""/>
      <sheetName val="2í_x0002_3_x0000_"/>
      <sheetName val="2 -Ä_x0002_3_x0000_"/>
      <sheetName val="KSTK0,4 ೼_xfffe_TBA"/>
      <sheetName val="Tong hop DZ &quot;2"/>
      <sheetName val="Input"/>
      <sheetName val="SL dau tien"/>
      <sheetName val="VL XD"/>
      <sheetName val="Trung chuyen"/>
      <sheetName val="Gvlcht"/>
      <sheetName val="Chech lech Ma Kem"/>
      <sheetName val="Chi tiet ma"/>
      <sheetName val="TH VT22"/>
      <sheetName val="CVTC-22"/>
      <sheetName val="VT 22"/>
      <sheetName val="Chenh lech 22"/>
      <sheetName val="SLVC 22"/>
      <sheetName val="VCDD 22"/>
      <sheetName val="TH 22"/>
      <sheetName val="chi tiet22 kV"/>
      <sheetName val="LK-22"/>
      <sheetName val="KL datdaolap "/>
      <sheetName val="chitiet 22MK"/>
      <sheetName val="Bia VL_22"/>
      <sheetName val="BIA TB_22"/>
      <sheetName val="TH - TD"/>
      <sheetName val="VT-TH"/>
      <sheetName val="Nghiemthu"/>
      <sheetName val="DLNS"/>
      <sheetName val="CPTV"/>
      <sheetName val="TKP"/>
      <sheetName val="TH-CT"/>
      <sheetName val="LK TD"/>
      <sheetName val="BIA TB-dodem"/>
      <sheetName val="BIA TB-TBA"/>
      <sheetName val="Bia VL_TBA"/>
      <sheetName val="Chi tiet TBA MK "/>
      <sheetName val="Chenh Lech TBA"/>
      <sheetName val="VCDD TBA"/>
      <sheetName val="SLVC TBA"/>
      <sheetName val="LK-100"/>
      <sheetName val="LK-250"/>
      <sheetName val="LK-320CT"/>
      <sheetName val="LK-320XDM"/>
      <sheetName val="LK-TD"/>
      <sheetName val="Bia TD"/>
      <sheetName val="TH TD"/>
      <sheetName val="THVT TBA"/>
      <sheetName val="00000000"/>
      <sheetName val="LK-160"/>
      <sheetName val="DG 1341"/>
      <sheetName val="Chi tiet TD"/>
      <sheetName val="Bia LHK"/>
      <sheetName val="Thepma"/>
      <sheetName val="TN VH"/>
      <sheetName val="Bia TBA VH"/>
      <sheetName val="VC TBA"/>
      <sheetName val="Chi tiet XD"/>
      <sheetName val="Chlech -22"/>
      <sheetName val="LK-KL"/>
      <sheetName val="Sheet1"/>
      <sheetName val="XXXXXXXX"/>
      <sheetName val="KSTK0,4 "/>
      <sheetName val="pk VON"/>
      <sheetName val="TGT 0,4"/>
      <sheetName val="TH0,4 "/>
      <sheetName val="TU 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 val="[Sec_tq.xls࡝Bansua"/>
      <sheetName val="_Sec_tq.xls࡝Bansua"/>
      <sheetName val="Gia_vat_tu"/>
      <sheetName val="KPVC-BD_"/>
      <sheetName val="DGchitiet_"/>
      <sheetName val="Chi_tiet"/>
      <sheetName val="[Sec_tq_xls࡝Bansua"/>
      <sheetName val="KHOIK1"/>
      <sheetName val="_Sec_tq_xls࡝Bansua"/>
      <sheetName val="Gia_vat_tu1"/>
      <sheetName val="KPVC-BD_1"/>
      <sheetName val="DGchitiet_1"/>
      <sheetName val="Chi_tiet1"/>
      <sheetName val="[Sec_tq_xls࡝Bansua1"/>
      <sheetName val="_Sec_tq_xls࡝Bansua1"/>
      <sheetName val="Gia_vat_tu2"/>
      <sheetName val="KPVC-BD_2"/>
      <sheetName val="DGchitiet_2"/>
      <sheetName val="Chi_tiet2"/>
      <sheetName val="Gia_vat_tu3"/>
      <sheetName val="KPVC-BD_3"/>
      <sheetName val="DGchitiet_3"/>
      <sheetName val="Chi_tiet3"/>
      <sheetName val="Gia_vat_tu4"/>
      <sheetName val="KPVC-BD_4"/>
      <sheetName val="DGchitiet_4"/>
      <sheetName val="Chi_tiet4"/>
      <sheetName val="_x0000_"/>
      <sheetName val="_x0000__x0001__x0000_"/>
      <sheetName val="gtrinh"/>
      <sheetName val="THPDMoi  (2)"/>
      <sheetName val="[Sec_tq.xls?Bansua"/>
      <sheetName val="chitiet"/>
      <sheetName val="BK04"/>
      <sheetName val="KKKKKKKK"/>
    </sheetNames>
    <sheetDataSet>
      <sheetData sheetId="0" refreshError="1">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Z thanh"/>
      <sheetName val="th gia trÞ"/>
      <sheetName val="co soquyettoan"/>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H chi phi`dz+chi phi cong to"/>
      <sheetName val="TT35"/>
      <sheetName val="Gia vat tu"/>
      <sheetName val="gtrinh"/>
      <sheetName val="XL4Poppy"/>
      <sheetName val="chiet0tinh"/>
      <sheetName val="Ctinh 10kV"/>
      <sheetName val="gVL"/>
      <sheetName val="Quantity"/>
      <sheetName val="Dù to¸n Ng¹n son"/>
      <sheetName val="ctBT"/>
      <sheetName val="CHITIET VL-NC-TT-3p"/>
      <sheetName val="Pgal2004"/>
      <sheetName val="VL"/>
      <sheetName val="MTC"/>
      <sheetName val="tong_hop_chi_phi"/>
      <sheetName val="TH_chi_phi_dz+chi_phi_cong_to"/>
      <sheetName val="chiet_tinh"/>
      <sheetName val="phan_giao_tien"/>
      <sheetName val="phan_giao_v_tu"/>
      <sheetName val="phan_giam_tien"/>
      <sheetName val="MAILEGUH"/>
      <sheetName val="Sheet2"/>
      <sheetName val="Sheet3"/>
      <sheetName val="Xuly Data"/>
      <sheetName val="bluong"/>
      <sheetName val="TH chi phi dz+chi phi aong to"/>
      <sheetName val="Gia VL"/>
      <sheetName val="DgiaCT"/>
      <sheetName val="Bill2000"/>
      <sheetName val="Bill30200"/>
      <sheetName val="PLV"/>
      <sheetName val="CT -THVLNC"/>
      <sheetName val="Giai trinh"/>
      <sheetName val="터파기및재료"/>
      <sheetName val="phan giao v vu"/>
      <sheetName val="KPVC-BD "/>
      <sheetName val="Dinh Muc VT"/>
      <sheetName val="THPDMoi  (2)"/>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_x0000__x0000__x0000__x0000__x0000__x0000__x0000__x0000_"/>
      <sheetName val="KKKKKKKK"/>
      <sheetName val="2.CTDGCV-HO"/>
      <sheetName val="TT_35KV_TBA"/>
      <sheetName val="Thongso"/>
      <sheetName val="CTTDD"/>
      <sheetName val="DH_chi_phi_dz+chi_phi_cong_to"/>
      <sheetName val="??????"/>
      <sheetName val="M-GTKH"/>
      <sheetName val="VL-GTKH"/>
      <sheetName val="VT nha"/>
      <sheetName val="CT nha"/>
      <sheetName val="DT nha"/>
      <sheetName val="THKP957"/>
      <sheetName val="Tính giá NC"/>
      <sheetName val="Đầu vào"/>
      <sheetName val="Tiên lượng"/>
      <sheetName val="SL cước"/>
      <sheetName val="SILICATE"/>
      <sheetName val="______"/>
      <sheetName val="????????"/>
      <sheetName val="NG"/>
      <sheetName val="Tien luong"/>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Ts"/>
      <sheetName val="Gia"/>
      <sheetName val="SL dau tien"/>
    </sheetNames>
    <sheetDataSet>
      <sheetData sheetId="0" refreshError="1"/>
      <sheetData sheetId="1" refreshError="1"/>
      <sheetData sheetId="2" refreshError="1"/>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
      <sheetName val="CT35"/>
      <sheetName val="chiet tinh"/>
      <sheetName val="Sheet1"/>
      <sheetName val=""/>
      <sheetName val="Gia_vat_tu1"/>
      <sheetName val="Vat_tu"/>
      <sheetName val="chiet_tinh"/>
      <sheetName val="Gia_vat_tu2"/>
      <sheetName val="Gia_vat_tu3"/>
      <sheetName val="Gia_vat_tu4"/>
      <sheetName val="TT-35KV+TBA"/>
      <sheetName val="DGchitiet "/>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PANхL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DGiaT"/>
      <sheetName val="TK"/>
      <sheetName val="MACV"/>
      <sheetName val="DGIA"/>
      <sheetName val="TT"/>
      <sheetName val="DGiaTN"/>
      <sheetName val="NCTr"/>
      <sheetName val="NCDZ"/>
      <sheetName val="TLThep"/>
      <sheetName val="CaMay"/>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kinh phí XD"/>
      <sheetName val="DM"/>
      <sheetName val="DGiaP"/>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TNHC"/>
      <sheetName val="Sheet5"/>
      <sheetName val="GVL"/>
      <sheetName val="Formulas"/>
      <sheetName val="TGCDKT"/>
      <sheetName val="SONKC"/>
      <sheetName val="vc"/>
      <sheetName val="Sheet3"/>
      <sheetName val="Tke"/>
      <sheetName val="BM"/>
      <sheetName val="BCDTK"/>
      <sheetName val="CHITIET_VL-NC-TT_-1p"/>
      <sheetName val="CHITIET_VL-NC-TT-3p"/>
      <sheetName val="DGiaDZ_(2)1"/>
      <sheetName val="CHITIET_VL-NC-TT_-1p1"/>
      <sheetName val="CHITIET_VL-NC-TT-3p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kinh_phí_XD"/>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t-h HA THE"/>
      <sheetName val="ESTI."/>
      <sheetName val="CHITIET VL-NC"/>
      <sheetName val="DONGIA"/>
      <sheetName val="chitiet"/>
      <sheetName val="V.c noi bo"/>
      <sheetName val="PARTS"/>
      <sheetName val="DGiaDZ _2_"/>
      <sheetName val="BGD_KT_TC"/>
      <sheetName val="CHITIET VL_NC_TT _1p"/>
      <sheetName val="CHITIET VL_NC_TT_3p"/>
      <sheetName val="TH 02_05"/>
      <sheetName val="MTO REV_0"/>
      <sheetName val="DI_ESTI"/>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G_x0009_A"/>
      <sheetName val="DG A"/>
    </sheetNames>
    <sheetDataSet>
      <sheetData sheetId="0" refreshError="1"/>
      <sheetData sheetId="1"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J30">
            <v>3085406</v>
          </cell>
        </row>
        <row r="31">
          <cell r="B31" t="str">
            <v>01.2122</v>
          </cell>
          <cell r="C31" t="str">
            <v>Saáy MBA 110/35/22;(15); (10); (6)kV, 40MVA</v>
          </cell>
          <cell r="D31" t="str">
            <v>maùy</v>
          </cell>
          <cell r="E31" t="str">
            <v>maùy</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t="str">
            <v>maùy</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t="str">
            <v>maùy</v>
          </cell>
          <cell r="F38">
            <v>261672</v>
          </cell>
          <cell r="G38">
            <v>259872</v>
          </cell>
          <cell r="H38">
            <v>498674</v>
          </cell>
          <cell r="J38">
            <v>1020218</v>
          </cell>
        </row>
        <row r="39">
          <cell r="B39" t="str">
            <v>01.2135</v>
          </cell>
          <cell r="C39" t="str">
            <v>Saáy MBA 35/22, (15), (10)/6 kV, &gt;=7500KVA</v>
          </cell>
          <cell r="D39" t="str">
            <v>maùy</v>
          </cell>
          <cell r="E39" t="str">
            <v>maùy</v>
          </cell>
          <cell r="F39">
            <v>300729</v>
          </cell>
          <cell r="G39">
            <v>298729</v>
          </cell>
          <cell r="H39">
            <v>537033</v>
          </cell>
          <cell r="J39">
            <v>1136491</v>
          </cell>
        </row>
        <row r="40">
          <cell r="B40" t="str">
            <v>01.2141</v>
          </cell>
          <cell r="C40" t="str">
            <v>Saáy MBA 6-35/0,4 kV, &lt;=30KVA</v>
          </cell>
          <cell r="D40" t="str">
            <v>maùy</v>
          </cell>
          <cell r="E40" t="str">
            <v>maùy</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t="str">
            <v>maùy</v>
          </cell>
          <cell r="F43">
            <v>99556</v>
          </cell>
          <cell r="G43">
            <v>98656</v>
          </cell>
          <cell r="H43">
            <v>153438</v>
          </cell>
          <cell r="J43">
            <v>351650</v>
          </cell>
        </row>
        <row r="44">
          <cell r="B44" t="str">
            <v>01.2145</v>
          </cell>
          <cell r="C44" t="str">
            <v>Saáy MBA 6-35/0,4 kV, &lt;=320KVA</v>
          </cell>
          <cell r="D44" t="str">
            <v>maùy</v>
          </cell>
          <cell r="E44" t="str">
            <v>maùy</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t="str">
            <v>boä</v>
          </cell>
          <cell r="F93">
            <v>10430</v>
          </cell>
          <cell r="G93">
            <v>10430</v>
          </cell>
          <cell r="H93">
            <v>7672</v>
          </cell>
          <cell r="J93">
            <v>28532</v>
          </cell>
        </row>
        <row r="94">
          <cell r="B94" t="str">
            <v>02.3142</v>
          </cell>
          <cell r="C94" t="str">
            <v>Laép ñaët caàu dao haï theá &lt;=200A</v>
          </cell>
          <cell r="D94" t="str">
            <v>boä</v>
          </cell>
          <cell r="E94" t="str">
            <v>boä</v>
          </cell>
          <cell r="F94">
            <v>10430</v>
          </cell>
          <cell r="G94">
            <v>10430</v>
          </cell>
          <cell r="H94">
            <v>10741</v>
          </cell>
          <cell r="J94">
            <v>31601</v>
          </cell>
        </row>
        <row r="95">
          <cell r="B95" t="str">
            <v>02.3143</v>
          </cell>
          <cell r="C95" t="str">
            <v>Laép ñaët caàu dao haï theá &lt;=400A</v>
          </cell>
          <cell r="D95" t="str">
            <v>boä</v>
          </cell>
          <cell r="E95" t="str">
            <v>boä</v>
          </cell>
          <cell r="F95">
            <v>10780</v>
          </cell>
          <cell r="G95">
            <v>10780</v>
          </cell>
          <cell r="H95">
            <v>15344</v>
          </cell>
          <cell r="J95">
            <v>36904</v>
          </cell>
        </row>
        <row r="96">
          <cell r="B96" t="str">
            <v>02.3144</v>
          </cell>
          <cell r="C96" t="str">
            <v>Laép ñaët caàu dao haï theá &lt;=600A</v>
          </cell>
          <cell r="D96" t="str">
            <v>boä</v>
          </cell>
          <cell r="E96" t="str">
            <v>boä</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t="str">
            <v>boä</v>
          </cell>
          <cell r="F98">
            <v>32715</v>
          </cell>
          <cell r="G98">
            <v>35646</v>
          </cell>
          <cell r="H98">
            <v>36825</v>
          </cell>
          <cell r="J98">
            <v>105186</v>
          </cell>
        </row>
        <row r="99">
          <cell r="B99" t="str">
            <v>02.3152</v>
          </cell>
          <cell r="C99" t="str">
            <v>Laép ñaët caàu chì &lt;10kV</v>
          </cell>
          <cell r="D99" t="str">
            <v>boä</v>
          </cell>
          <cell r="E99" t="str">
            <v>boä</v>
          </cell>
          <cell r="F99">
            <v>32715</v>
          </cell>
          <cell r="G99">
            <v>35646</v>
          </cell>
          <cell r="H99">
            <v>27619</v>
          </cell>
          <cell r="J99">
            <v>95980</v>
          </cell>
        </row>
        <row r="100">
          <cell r="B100" t="str">
            <v>02.3154</v>
          </cell>
          <cell r="C100" t="str">
            <v>Laép ñaët caàu chì töï rôi &lt;15kV</v>
          </cell>
          <cell r="D100" t="str">
            <v>boä</v>
          </cell>
          <cell r="E100" t="str">
            <v>boä</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J110">
            <v>10896.8</v>
          </cell>
        </row>
        <row r="111">
          <cell r="B111" t="str">
            <v>02.7121</v>
          </cell>
          <cell r="C111" t="str">
            <v>Laép  accu ñaõ toå hôïp</v>
          </cell>
          <cell r="D111" t="str">
            <v>bình</v>
          </cell>
          <cell r="E111" t="str">
            <v>boä</v>
          </cell>
          <cell r="F111">
            <v>4472.3</v>
          </cell>
          <cell r="G111">
            <v>4554</v>
          </cell>
          <cell r="H111">
            <v>7027.5</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J115">
            <v>187039</v>
          </cell>
        </row>
        <row r="116">
          <cell r="B116" t="str">
            <v>02.7132</v>
          </cell>
          <cell r="C116" t="str">
            <v>Laép maùy laïnh 1 cuïc 3CV</v>
          </cell>
          <cell r="D116" t="str">
            <v>maùy</v>
          </cell>
          <cell r="E116" t="str">
            <v>boä</v>
          </cell>
          <cell r="F116">
            <v>87675</v>
          </cell>
          <cell r="G116">
            <v>87675</v>
          </cell>
          <cell r="H116">
            <v>14611</v>
          </cell>
          <cell r="J116">
            <v>189961</v>
          </cell>
        </row>
        <row r="117">
          <cell r="B117" t="str">
            <v>02.7133</v>
          </cell>
          <cell r="C117" t="str">
            <v>Laép maùy laïnh 1 cuïc 5CV</v>
          </cell>
          <cell r="D117" t="str">
            <v>maùy</v>
          </cell>
          <cell r="E117" t="str">
            <v>boä</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J125">
            <v>76490</v>
          </cell>
        </row>
        <row r="126">
          <cell r="B126" t="str">
            <v>CSATKSO</v>
          </cell>
          <cell r="C126" t="str">
            <v>Laép ñaët KÑT, aptomat 100A</v>
          </cell>
          <cell r="D126" t="str">
            <v>caùi</v>
          </cell>
          <cell r="E126" t="str">
            <v>boä</v>
          </cell>
          <cell r="F126">
            <v>12796</v>
          </cell>
          <cell r="G126">
            <v>12796</v>
          </cell>
          <cell r="H126">
            <v>8951</v>
          </cell>
          <cell r="J126">
            <v>34543</v>
          </cell>
        </row>
        <row r="127">
          <cell r="B127" t="str">
            <v>SATKGIO</v>
          </cell>
          <cell r="C127" t="str">
            <v>Laép ñaët KÑT, aptomat 150A</v>
          </cell>
          <cell r="D127" t="str">
            <v>caùi</v>
          </cell>
          <cell r="E127" t="str">
            <v>boä</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t="str">
            <v>boä</v>
          </cell>
          <cell r="F129">
            <v>24379</v>
          </cell>
          <cell r="G129">
            <v>24819</v>
          </cell>
          <cell r="H129">
            <v>38360</v>
          </cell>
          <cell r="J129">
            <v>87558</v>
          </cell>
        </row>
        <row r="130">
          <cell r="B130" t="str">
            <v>02.8402</v>
          </cell>
          <cell r="C130" t="str">
            <v>Laép ñaët KÑT, aptomat &lt;=400A</v>
          </cell>
          <cell r="D130" t="str">
            <v>caùi</v>
          </cell>
          <cell r="E130" t="str">
            <v>boä</v>
          </cell>
          <cell r="F130">
            <v>6899</v>
          </cell>
          <cell r="G130">
            <v>25299</v>
          </cell>
          <cell r="H130">
            <v>53703</v>
          </cell>
          <cell r="J130">
            <v>79002</v>
          </cell>
        </row>
        <row r="131">
          <cell r="B131" t="str">
            <v>02.8403</v>
          </cell>
          <cell r="C131" t="str">
            <v>Laép ñaët KÑT, aptomat &lt;=600A</v>
          </cell>
          <cell r="D131" t="str">
            <v>caùi</v>
          </cell>
          <cell r="E131" t="str">
            <v>boä</v>
          </cell>
          <cell r="F131">
            <v>5519</v>
          </cell>
          <cell r="G131">
            <v>27848</v>
          </cell>
          <cell r="H131">
            <v>61375</v>
          </cell>
          <cell r="J131">
            <v>89223</v>
          </cell>
        </row>
        <row r="132">
          <cell r="B132" t="str">
            <v>02.8404</v>
          </cell>
          <cell r="C132" t="str">
            <v>Laép ñaët KÑT, aptomat &lt;=1000A</v>
          </cell>
          <cell r="D132" t="str">
            <v>caùi</v>
          </cell>
          <cell r="E132" t="str">
            <v>boä</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I282">
            <v>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2" refreshError="1"/>
      <sheetData sheetId="3" refreshError="1"/>
      <sheetData sheetId="4" refreshError="1"/>
      <sheetData sheetId="5"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6"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7" refreshError="1"/>
      <sheetData sheetId="8" refreshError="1"/>
      <sheetData sheetId="9" refreshError="1"/>
      <sheetData sheetId="10"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H"/>
      <sheetName val="TKP"/>
      <sheetName val="DLNS"/>
      <sheetName val="CPTV"/>
      <sheetName val="LP-BTC"/>
      <sheetName val="SLVC TBA"/>
      <sheetName val="VCDD_22"/>
      <sheetName val="SLVC-22"/>
      <sheetName val="chi tiet dz 22 kv"/>
      <sheetName val="TH dz 22"/>
      <sheetName val="VC VT_TB"/>
      <sheetName val="SLVC_0.4"/>
      <sheetName val="DG vat tu"/>
      <sheetName val="bia22KV"/>
      <sheetName val="TONG KE DZ 22 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Bia 0,4"/>
      <sheetName val="Ch lech -0,4"/>
      <sheetName val="CHITIET 0.4 KV"/>
      <sheetName val="Th 0,4"/>
      <sheetName val="chi tiet TBA"/>
      <sheetName val="DM 85"/>
      <sheetName val="Bia TBA"/>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 val="Th Thao do 0,4"/>
      <sheetName val="TH thao do 22"/>
      <sheetName val="TH-TBA THAO DO"/>
      <sheetName val="Bia Thao do 0,4"/>
      <sheetName val="Bia Thao do 22"/>
      <sheetName val="LK-CS"/>
      <sheetName val="Bia CS"/>
      <sheetName val="TN-CS"/>
      <sheetName val="VCDD CS"/>
      <sheetName val="Bia thao do TBA"/>
      <sheetName val="bang dien"/>
      <sheetName val="TD-CS"/>
      <sheetName val="Cl lech-cs"/>
      <sheetName val="vt CS"/>
      <sheetName val="SLVC CS"/>
      <sheetName val="Chi tiet - CS"/>
      <sheetName val="th CS"/>
      <sheetName val="TH VTCS"/>
      <sheetName val="TH-XL"/>
      <sheetName val="th-cpk"/>
      <sheetName val="VCDD 22"/>
      <sheetName val="vt A cap"/>
      <sheetName val="SLVC 0.4"/>
      <sheetName val="VCDD 0.4"/>
      <sheetName val="TDIEN-PHAn PHOI"/>
      <sheetName val="Bia 0.4"/>
      <sheetName val="TU BU"/>
      <sheetName val="TU DIEN"/>
      <sheetName val="TH 400"/>
      <sheetName val="Bia 400"/>
      <sheetName val="VC TBA"/>
      <sheetName val="SLVC 22"/>
      <sheetName val="Bia 31ۨ_x0000_"/>
      <sheetName val="PHAN DS 22 KV"/>
      <sheetName val="VC CS"/>
      <sheetName val="Bia 31?_x0000_"/>
      <sheetName val="Bia 31_"/>
      <sheetName val="TH_thao_do_35"/>
      <sheetName val="bia_35_thao_do"/>
      <sheetName val="Bia_15"/>
      <sheetName val="Bia_25"/>
      <sheetName val="Bia__160"/>
      <sheetName val="TH_160"/>
      <sheetName val="TH_15"/>
      <sheetName val="TH_25"/>
      <sheetName val="DLC_DIEN_AP"/>
      <sheetName val="chiet_tinh"/>
      <sheetName val="HSDC_GOC"/>
      <sheetName val="HS_Dia_ban"/>
      <sheetName val="SL_dau_tien"/>
      <sheetName val="DGVCTC_67"/>
      <sheetName val="T_T_CL_VC_DZ_22"/>
      <sheetName val="th_CT"/>
      <sheetName val="SLVC_TBA"/>
      <sheetName val="chi_tiet_dz_22_kv"/>
      <sheetName val="TH_dz_22"/>
      <sheetName val="VC_VT_TB"/>
      <sheetName val="SLVC_0_4"/>
      <sheetName val="DG_vat_tu"/>
      <sheetName val="TONG_KE_DZ_22_KV"/>
      <sheetName val="DM_67"/>
      <sheetName val="TNGHIEM_22"/>
      <sheetName val="Chlech_-22"/>
      <sheetName val="vt_22"/>
      <sheetName val="VCDD_0_4"/>
      <sheetName val="vc_vat_tu_CHUNG_"/>
      <sheetName val="Kho_Tam"/>
      <sheetName val="PQ_tuyen"/>
      <sheetName val="Trung_chuyen"/>
      <sheetName val="DG_89"/>
      <sheetName val="VT_ds_0,4"/>
      <sheetName val="TNGHIEM_0,4"/>
      <sheetName val="Bia_0,4"/>
      <sheetName val="Ch_lech_-0,4"/>
      <sheetName val="CHITIET_0_4_KV"/>
      <sheetName val="Th_0,4"/>
      <sheetName val="chi_tiet_TBA"/>
      <sheetName val="DM_85"/>
      <sheetName val="Bia_TBA"/>
      <sheetName val="TH_50"/>
      <sheetName val="Bia_50"/>
      <sheetName val="TH_75"/>
      <sheetName val="TH_31,5"/>
      <sheetName val="Bia_31,5"/>
      <sheetName val="Bia_75"/>
      <sheetName val="VT_TB_TBA"/>
      <sheetName val="TH_100"/>
      <sheetName val="Bia__100"/>
      <sheetName val="DM_66"/>
      <sheetName val="kl_tt"/>
      <sheetName val="TONG_DZ_0_4_KV"/>
      <sheetName val="TH_VT22"/>
      <sheetName val="TH_VT0,4"/>
      <sheetName val="TH_thao_do_351"/>
      <sheetName val="bia_35_thao_do1"/>
      <sheetName val="Bia_151"/>
      <sheetName val="Bia_251"/>
      <sheetName val="Bia__1601"/>
      <sheetName val="TH_1601"/>
      <sheetName val="TH_151"/>
      <sheetName val="TH_251"/>
      <sheetName val="DLC_DIEN_AP1"/>
      <sheetName val="chiet_tinh1"/>
      <sheetName val="HSDC_GOC1"/>
      <sheetName val="HS_Dia_ban1"/>
      <sheetName val="SL_dau_tien1"/>
      <sheetName val="DGVCTC_671"/>
      <sheetName val="T_T_CL_VC_DZ_221"/>
      <sheetName val="th_CT1"/>
      <sheetName val="SLVC_TBA1"/>
      <sheetName val="chi_tiet_dz_22_kv1"/>
      <sheetName val="TH_dz_221"/>
      <sheetName val="VC_VT_TB1"/>
      <sheetName val="SLVC_0_41"/>
      <sheetName val="DG_vat_tu1"/>
      <sheetName val="TONG_KE_DZ_22_KV1"/>
      <sheetName val="DM_671"/>
      <sheetName val="TNGHIEM_221"/>
      <sheetName val="Chlech_-221"/>
      <sheetName val="vt_221"/>
      <sheetName val="VCDD_0_41"/>
      <sheetName val="vc_vat_tu_CHUNG_1"/>
      <sheetName val="Kho_Tam1"/>
      <sheetName val="PQ_tuyen1"/>
      <sheetName val="Trung_chuyen1"/>
      <sheetName val="DG_891"/>
      <sheetName val="VT_ds_0,41"/>
      <sheetName val="TNGHIEM_0,41"/>
      <sheetName val="Bia_0,41"/>
      <sheetName val="Ch_lech_-0,41"/>
      <sheetName val="CHITIET_0_4_KV1"/>
      <sheetName val="Th_0,41"/>
      <sheetName val="chi_tiet_TBA1"/>
      <sheetName val="DM_851"/>
      <sheetName val="Bia_TBA1"/>
      <sheetName val="TH_501"/>
      <sheetName val="Bia_501"/>
      <sheetName val="TH_751"/>
      <sheetName val="TH_31,51"/>
      <sheetName val="Bia_31,51"/>
      <sheetName val="Bia_751"/>
      <sheetName val="VT_TB_TBA1"/>
      <sheetName val="TH_1001"/>
      <sheetName val="Bia__1001"/>
      <sheetName val="DM_661"/>
      <sheetName val="kl_tt1"/>
      <sheetName val="TONG_DZ_0_4_KV1"/>
      <sheetName val="TH_VT221"/>
      <sheetName val="TH_VT0,41"/>
      <sheetName val="TH_thao_do_352"/>
      <sheetName val="bia_35_thao_do2"/>
      <sheetName val="Bia_152"/>
      <sheetName val="Bia_252"/>
      <sheetName val="Bia__1602"/>
      <sheetName val="TH_1602"/>
      <sheetName val="TH_152"/>
      <sheetName val="TH_252"/>
      <sheetName val="DLC_DIEN_AP2"/>
      <sheetName val="chiet_tinh2"/>
      <sheetName val="HSDC_GOC2"/>
      <sheetName val="HS_Dia_ban2"/>
      <sheetName val="SL_dau_tien2"/>
      <sheetName val="DGVCTC_672"/>
      <sheetName val="T_T_CL_VC_DZ_222"/>
      <sheetName val="th_CT2"/>
      <sheetName val="SLVC_TBA2"/>
      <sheetName val="chi_tiet_dz_22_kv2"/>
      <sheetName val="TH_dz_222"/>
      <sheetName val="VC_VT_TB2"/>
      <sheetName val="SLVC_0_42"/>
      <sheetName val="DG_vat_tu2"/>
      <sheetName val="TONG_KE_DZ_22_KV2"/>
      <sheetName val="DM_672"/>
      <sheetName val="TNGHIEM_222"/>
      <sheetName val="Chlech_-222"/>
      <sheetName val="vt_222"/>
      <sheetName val="VCDD_0_42"/>
      <sheetName val="vc_vat_tu_CHUNG_2"/>
      <sheetName val="Kho_Tam2"/>
      <sheetName val="PQ_tuyen2"/>
      <sheetName val="Trung_chuyen2"/>
      <sheetName val="DG_892"/>
      <sheetName val="VT_ds_0,42"/>
      <sheetName val="TNGHIEM_0,42"/>
      <sheetName val="Bia_0,42"/>
      <sheetName val="Ch_lech_-0,42"/>
      <sheetName val="CHITIET_0_4_KV2"/>
      <sheetName val="Th_0,42"/>
      <sheetName val="chi_tiet_TBA2"/>
      <sheetName val="DM_852"/>
      <sheetName val="Bia_TBA2"/>
      <sheetName val="TH_502"/>
      <sheetName val="Bia_502"/>
      <sheetName val="TH_752"/>
      <sheetName val="TH_31,52"/>
      <sheetName val="Bia_31,52"/>
      <sheetName val="Bia_752"/>
      <sheetName val="VT_TB_TBA2"/>
      <sheetName val="TH_1002"/>
      <sheetName val="Bia__1002"/>
      <sheetName val="DM_662"/>
      <sheetName val="kl_tt2"/>
      <sheetName val="TONG_DZ_0_4_KV2"/>
      <sheetName val="TH_VT222"/>
      <sheetName val="TH_VT0,42"/>
      <sheetName val="TH_thao_do_353"/>
      <sheetName val="bia_35_thao_do3"/>
      <sheetName val="Bia_153"/>
      <sheetName val="Bia_253"/>
      <sheetName val="Bia__1603"/>
      <sheetName val="TH_1603"/>
      <sheetName val="TH_153"/>
      <sheetName val="TH_253"/>
      <sheetName val="DLC_DIEN_AP3"/>
      <sheetName val="chiet_tinh3"/>
      <sheetName val="HSDC_GOC3"/>
      <sheetName val="HS_Dia_ban3"/>
      <sheetName val="SL_dau_tien3"/>
      <sheetName val="DGVCTC_673"/>
      <sheetName val="T_T_CL_VC_DZ_223"/>
      <sheetName val="th_CT3"/>
      <sheetName val="SLVC_TBA3"/>
      <sheetName val="chi_tiet_dz_22_kv3"/>
      <sheetName val="TH_dz_223"/>
      <sheetName val="VC_VT_TB3"/>
      <sheetName val="SLVC_0_43"/>
      <sheetName val="DG_vat_tu3"/>
      <sheetName val="TONG_KE_DZ_22_KV3"/>
      <sheetName val="DM_673"/>
      <sheetName val="TNGHIEM_223"/>
      <sheetName val="Chlech_-223"/>
      <sheetName val="vt_223"/>
      <sheetName val="VCDD_0_43"/>
      <sheetName val="vc_vat_tu_CHUNG_3"/>
      <sheetName val="Kho_Tam3"/>
      <sheetName val="PQ_tuyen3"/>
      <sheetName val="Trung_chuyen3"/>
      <sheetName val="DG_893"/>
      <sheetName val="VT_ds_0,43"/>
      <sheetName val="TNGHIEM_0,43"/>
      <sheetName val="Bia_0,43"/>
      <sheetName val="Ch_lech_-0,43"/>
      <sheetName val="CHITIET_0_4_KV3"/>
      <sheetName val="Th_0,43"/>
      <sheetName val="chi_tiet_TBA3"/>
      <sheetName val="DM_853"/>
      <sheetName val="Bia_TBA3"/>
      <sheetName val="TH_503"/>
      <sheetName val="Bia_503"/>
      <sheetName val="TH_753"/>
      <sheetName val="TH_31,53"/>
      <sheetName val="Bia_31,53"/>
      <sheetName val="Bia_753"/>
      <sheetName val="VT_TB_TBA3"/>
      <sheetName val="TH_1003"/>
      <sheetName val="Bia__1003"/>
      <sheetName val="DM_663"/>
      <sheetName val="kl_tt3"/>
      <sheetName val="TONG_DZ_0_4_KV3"/>
      <sheetName val="TH_VT223"/>
      <sheetName val="TH_VT0,43"/>
      <sheetName val="DMQT"/>
      <sheetName val="DGXDCB_DD"/>
      <sheetName val="chiet tin_x0000_"/>
      <sheetName val="Th_Thao_do_0,4"/>
      <sheetName val="TH_thao_do_22"/>
      <sheetName val="TH-TBA_THAO_DO"/>
      <sheetName val="Bia_Thao_do_0,4"/>
      <sheetName val="Bia_Thao_do_22"/>
      <sheetName val="Bia_CS"/>
      <sheetName val="VCDD_CS"/>
      <sheetName val="Bia_thao_do_TBA"/>
      <sheetName val="bang_dien"/>
      <sheetName val="Cl_lech-cs"/>
      <sheetName val="vt_CS"/>
      <sheetName val="SLVC_CS"/>
      <sheetName val="Chi_tiet_-_CS"/>
      <sheetName val="th_CS"/>
      <sheetName val="TH_VTCS"/>
      <sheetName val="VCDD_221"/>
      <sheetName val="vt_A_cap"/>
      <sheetName val="TDIEN-PHAn_PHOI"/>
      <sheetName val="Bia_0_4"/>
      <sheetName val="TU_BU"/>
      <sheetName val="TU_DIEN"/>
      <sheetName val="TH_400"/>
      <sheetName val="Bia_400"/>
      <sheetName val="VC_TBA"/>
      <sheetName val="SLVC_22"/>
      <sheetName val="Bia_31ۨ"/>
      <sheetName val="PHAN_DS_22_KV"/>
      <sheetName val="VC_CS"/>
      <sheetName val="Bia_31?"/>
      <sheetName val="Bia_31_"/>
      <sheetName val="Th_Thao_do_0,41"/>
      <sheetName val="TH_thao_do_221"/>
      <sheetName val="TH-TBA_THAO_DO1"/>
      <sheetName val="Bia_Thao_do_0,41"/>
      <sheetName val="Bia_Thao_do_221"/>
      <sheetName val="Bia_CS1"/>
      <sheetName val="VCDD_CS1"/>
      <sheetName val="Bia_thao_do_TBA1"/>
      <sheetName val="bang_dien1"/>
      <sheetName val="Cl_lech-cs1"/>
      <sheetName val="vt_CS1"/>
      <sheetName val="SLVC_CS1"/>
      <sheetName val="Chi_tiet_-_CS1"/>
      <sheetName val="th_CS1"/>
      <sheetName val="TH_VTCS1"/>
      <sheetName val="VCDD_222"/>
      <sheetName val="vt_A_cap1"/>
      <sheetName val="TDIEN-PHAn_PHOI1"/>
      <sheetName val="Bia_0_41"/>
      <sheetName val="TU_BU1"/>
      <sheetName val="TU_DIEN1"/>
      <sheetName val="TH_4001"/>
      <sheetName val="Bia_4001"/>
      <sheetName val="VC_TBA1"/>
      <sheetName val="SLVC_221"/>
      <sheetName val="PHAN_DS_22_KV1"/>
      <sheetName val="VC_CS1"/>
      <sheetName val="Th_Thao_do_0,42"/>
      <sheetName val="TH_thao_do_222"/>
      <sheetName val="TH-TBA_THAO_DO2"/>
      <sheetName val="Bia_Thao_do_0,42"/>
      <sheetName val="Bia_Thao_do_222"/>
      <sheetName val="Bia_CS2"/>
      <sheetName val="VCDD_CS2"/>
      <sheetName val="Bia_thao_do_TBA2"/>
      <sheetName val="bang_dien2"/>
      <sheetName val="Cl_lech-cs2"/>
      <sheetName val="vt_CS2"/>
      <sheetName val="SLVC_CS2"/>
      <sheetName val="Chi_tiet_-_CS2"/>
      <sheetName val="th_CS2"/>
      <sheetName val="TH_VTCS2"/>
      <sheetName val="VCDD_223"/>
      <sheetName val="vt_A_cap2"/>
      <sheetName val="SLVC_0_44"/>
      <sheetName val="VCDD_0_44"/>
      <sheetName val="TDIEN-PHAn_PHOI2"/>
      <sheetName val="Bia_0_42"/>
      <sheetName val="TU_BU2"/>
      <sheetName val="TU_DIEN2"/>
      <sheetName val="TH_4002"/>
      <sheetName val="Bia_4002"/>
      <sheetName val="VC_TBA2"/>
      <sheetName val="SLVC_222"/>
      <sheetName val="SLVC_0_45"/>
      <sheetName val="VCDD_0_45"/>
      <sheetName val="PHAN_DS_22_KV2"/>
      <sheetName val="VC_CS2"/>
      <sheetName val="Th_Thao_do_0,43"/>
      <sheetName val="TH_thao_do_223"/>
      <sheetName val="TH-TBA_THAO_DO3"/>
      <sheetName val="Bia_Thao_do_0,43"/>
      <sheetName val="Bia_Thao_do_223"/>
      <sheetName val="Bia_CS3"/>
      <sheetName val="VCDD_CS3"/>
      <sheetName val="Bia_thao_do_TBA3"/>
      <sheetName val="bang_dien3"/>
      <sheetName val="Cl_lech-cs3"/>
      <sheetName val="vt_CS3"/>
      <sheetName val="SLVC_CS3"/>
      <sheetName val="Chi_tiet_-_CS3"/>
      <sheetName val="th_CS3"/>
      <sheetName val="TH_VTCS3"/>
      <sheetName val="VCDD_224"/>
      <sheetName val="vt_A_cap3"/>
      <sheetName val="SLVC_0_46"/>
      <sheetName val="VCDD_0_46"/>
      <sheetName val="TDIEN-PHAn_PHOI3"/>
      <sheetName val="Bia_0_43"/>
      <sheetName val="TU_BU3"/>
      <sheetName val="TU_DIEN3"/>
      <sheetName val="TH_4003"/>
      <sheetName val="Bia_4003"/>
      <sheetName val="VC_TBA3"/>
      <sheetName val="SLVC_223"/>
      <sheetName val="SLVC_0_47"/>
      <sheetName val="VCDD_0_47"/>
      <sheetName val="PHAN_DS_22_KV3"/>
      <sheetName val="VC_CS3"/>
      <sheetName val="SL_dau_tien4"/>
      <sheetName val="HSDC_GOC4"/>
      <sheetName val="Th_Thao_do_0,44"/>
      <sheetName val="TH_thao_do_224"/>
      <sheetName val="TH-TBA_THAO_DO4"/>
      <sheetName val="Bia_Thao_do_0,44"/>
      <sheetName val="Bia_Thao_do_224"/>
      <sheetName val="DM_854"/>
      <sheetName val="Bia_CS4"/>
      <sheetName val="VCDD_CS4"/>
      <sheetName val="DGVCTC_674"/>
      <sheetName val="Bia_thao_do_TBA4"/>
      <sheetName val="bang_dien4"/>
      <sheetName val="Cl_lech-cs4"/>
      <sheetName val="vt_CS4"/>
      <sheetName val="SLVC_CS4"/>
      <sheetName val="Chi_tiet_-_CS4"/>
      <sheetName val="th_CS4"/>
      <sheetName val="TH_VTCS4"/>
      <sheetName val="th_CT4"/>
      <sheetName val="chiet_tinh4"/>
      <sheetName val="DM_674"/>
      <sheetName val="VCDD_225"/>
      <sheetName val="Chlech_-224"/>
      <sheetName val="TNGHIEM_224"/>
      <sheetName val="chi_tiet_dz_22_kv4"/>
      <sheetName val="vt_A_cap4"/>
      <sheetName val="vc_vat_tu_CHUNG_4"/>
      <sheetName val="PQ_tuyen4"/>
      <sheetName val="Trung_chuyen4"/>
      <sheetName val="T_T_CL_VC_DZ_224"/>
      <sheetName val="TH_dz_224"/>
      <sheetName val="TNGHIEM_0,44"/>
      <sheetName val="DG_894"/>
      <sheetName val="SLVC_0_48"/>
      <sheetName val="VCDD_0_48"/>
      <sheetName val="Ch_lech_-0,44"/>
      <sheetName val="TDIEN-PHAn_PHOI4"/>
      <sheetName val="CHITIET_0_4_KV4"/>
      <sheetName val="VT_ds_0,44"/>
      <sheetName val="Th_0,44"/>
      <sheetName val="Bia_0_44"/>
      <sheetName val="TU_BU4"/>
      <sheetName val="TU_DIEN4"/>
      <sheetName val="chi_tiet_TBA4"/>
      <sheetName val="VT_TB_TBA4"/>
      <sheetName val="TH_4004"/>
      <sheetName val="Bia_4004"/>
      <sheetName val="DM_664"/>
      <sheetName val="SLVC_TBA4"/>
      <sheetName val="VC_TBA4"/>
      <sheetName val="kl_tt4"/>
      <sheetName val="TONG_KE_DZ_22_KV4"/>
      <sheetName val="SLVC_224"/>
      <sheetName val="TH_VT0,44"/>
      <sheetName val="TH_VT224"/>
      <sheetName val="TONG_DZ_0_4_KV4"/>
      <sheetName val="DG_vat_tu4"/>
      <sheetName val="TH_thao_do_354"/>
      <sheetName val="bia_35_thao_do4"/>
      <sheetName val="Bia_154"/>
      <sheetName val="Bia_254"/>
      <sheetName val="Bia__1604"/>
      <sheetName val="TH_1604"/>
      <sheetName val="TH_154"/>
      <sheetName val="TH_254"/>
      <sheetName val="DLC_DIEN_AP4"/>
      <sheetName val="HS_Dia_ban4"/>
      <sheetName val="VC_VT_TB4"/>
      <sheetName val="SLVC_0_49"/>
      <sheetName val="vt_224"/>
      <sheetName val="VCDD_0_49"/>
      <sheetName val="Kho_Tam4"/>
      <sheetName val="Bia_0,44"/>
      <sheetName val="Bia_TBA4"/>
      <sheetName val="TH_504"/>
      <sheetName val="Bia_504"/>
      <sheetName val="TH_754"/>
      <sheetName val="TH_31,54"/>
      <sheetName val="Bia_31,54"/>
      <sheetName val="Bia_754"/>
      <sheetName val="TH_1004"/>
      <sheetName val="Bia__1004"/>
      <sheetName val="SL_dau_tien5"/>
      <sheetName val="HSDC_GOC5"/>
      <sheetName val="Th_Thao_do_0,45"/>
      <sheetName val="TH_thao_do_225"/>
      <sheetName val="TH-TBA_THAO_DO5"/>
      <sheetName val="Bia_Thao_do_0,45"/>
      <sheetName val="Bia_Thao_do_225"/>
      <sheetName val="DM_855"/>
      <sheetName val="Bia_CS5"/>
      <sheetName val="VCDD_CS5"/>
      <sheetName val="DGVCTC_675"/>
      <sheetName val="Bia_thao_do_TBA5"/>
      <sheetName val="bang_dien5"/>
      <sheetName val="Cl_lech-cs5"/>
      <sheetName val="vt_CS5"/>
      <sheetName val="SLVC_CS5"/>
      <sheetName val="Chi_tiet_-_CS5"/>
      <sheetName val="th_CS5"/>
      <sheetName val="TH_VTCS5"/>
      <sheetName val="th_CT5"/>
      <sheetName val="chiet_tinh5"/>
      <sheetName val="DM_675"/>
      <sheetName val="VCDD_226"/>
      <sheetName val="Chlech_-225"/>
      <sheetName val="TNGHIEM_225"/>
      <sheetName val="chi_tiet_dz_22_kv5"/>
      <sheetName val="vt_A_cap5"/>
      <sheetName val="vc_vat_tu_CHUNG_5"/>
      <sheetName val="PQ_tuyen5"/>
      <sheetName val="Trung_chuyen5"/>
      <sheetName val="T_T_CL_VC_DZ_225"/>
      <sheetName val="TH_dz_225"/>
      <sheetName val="TNGHIEM_0,45"/>
      <sheetName val="DG_895"/>
      <sheetName val="SLVC_0_410"/>
      <sheetName val="VCDD_0_410"/>
      <sheetName val="Ch_lech_-0,45"/>
      <sheetName val="TDIEN-PHAn_PHOI5"/>
      <sheetName val="CHITIET_0_4_KV5"/>
      <sheetName val="VT_ds_0,45"/>
      <sheetName val="Th_0,45"/>
      <sheetName val="Bia_0_45"/>
      <sheetName val="TU_BU5"/>
      <sheetName val="TU_DIEN5"/>
      <sheetName val="chi_tiet_TBA5"/>
      <sheetName val="VT_TB_TBA5"/>
      <sheetName val="TH_4005"/>
      <sheetName val="Bia_4005"/>
      <sheetName val="DM_665"/>
      <sheetName val="SLVC_TBA5"/>
      <sheetName val="VC_TBA5"/>
      <sheetName val="kl_tt5"/>
      <sheetName val="TONG_KE_DZ_22_KV5"/>
      <sheetName val="SLVC_225"/>
      <sheetName val="TH_VT0,45"/>
      <sheetName val="TH_VT225"/>
      <sheetName val="TONG_DZ_0_4_KV5"/>
      <sheetName val="DG_vat_tu5"/>
      <sheetName val="TH_thao_do_355"/>
      <sheetName val="bia_35_thao_do5"/>
      <sheetName val="Bia_155"/>
      <sheetName val="Bia_255"/>
      <sheetName val="Bia__1605"/>
      <sheetName val="TH_1605"/>
      <sheetName val="TH_155"/>
      <sheetName val="TH_255"/>
      <sheetName val="DLC_DIEN_AP5"/>
      <sheetName val="HS_Dia_ban5"/>
      <sheetName val="VC_VT_TB5"/>
      <sheetName val="SLVC_0_411"/>
      <sheetName val="vt_225"/>
      <sheetName val="VCDD_0_411"/>
      <sheetName val="Kho_Tam5"/>
      <sheetName val="Bia_0,45"/>
      <sheetName val="Bia_TBA5"/>
      <sheetName val="TH_505"/>
      <sheetName val="Bia_505"/>
      <sheetName val="TH_755"/>
      <sheetName val="TH_31,55"/>
      <sheetName val="Bia_31,55"/>
      <sheetName val="Bia_755"/>
      <sheetName val="TH_1005"/>
      <sheetName val="Bia__1005"/>
      <sheetName val="SL_dau_tien6"/>
      <sheetName val="HSDC_GOC6"/>
      <sheetName val="Th_Thao_do_0,46"/>
      <sheetName val="TH_thao_do_226"/>
      <sheetName val="TH-TBA_THAO_DO6"/>
      <sheetName val="Bia_Thao_do_0,46"/>
      <sheetName val="Bia_Thao_do_226"/>
      <sheetName val="DM_856"/>
      <sheetName val="Bia_CS6"/>
      <sheetName val="VCDD_CS6"/>
      <sheetName val="DGVCTC_676"/>
      <sheetName val="Bia_thao_do_TBA6"/>
      <sheetName val="bang_dien6"/>
      <sheetName val="Cl_lech-cs6"/>
      <sheetName val="vt_CS6"/>
      <sheetName val="SLVC_CS6"/>
      <sheetName val="Chi_tiet_-_CS6"/>
      <sheetName val="th_CS6"/>
      <sheetName val="TH_VTCS6"/>
      <sheetName val="th_CT6"/>
      <sheetName val="chiet_tinh6"/>
      <sheetName val="DM_676"/>
      <sheetName val="VCDD_227"/>
      <sheetName val="Chlech_-226"/>
      <sheetName val="TNGHIEM_226"/>
      <sheetName val="chi_tiet_dz_22_kv6"/>
      <sheetName val="vt_A_cap6"/>
      <sheetName val="vc_vat_tu_CHUNG_6"/>
      <sheetName val="PQ_tuyen6"/>
      <sheetName val="Trung_chuyen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row r="28">
          <cell r="B28">
            <v>0</v>
          </cell>
          <cell r="C28" t="str">
            <v>(1+0.2/2.638)*0.95*1.71*1.75</v>
          </cell>
          <cell r="D28">
            <v>3.0584076004548897</v>
          </cell>
          <cell r="E28" t="str">
            <v>(1+0.0/2.638)*0.95*1.71*1.75</v>
          </cell>
          <cell r="F28">
            <v>2.8428749999999998</v>
          </cell>
          <cell r="G28" t="str">
            <v>(1+0.0/2.638)*0.95*1.71*1.75/1.2</v>
          </cell>
          <cell r="H28">
            <v>2.3690625000000001</v>
          </cell>
        </row>
        <row r="29">
          <cell r="B29">
            <v>0.1</v>
          </cell>
          <cell r="C29" t="str">
            <v>(1+0.3/2.638)*0.95*1.71*1.75</v>
          </cell>
          <cell r="D29">
            <v>3.1661739006823346</v>
          </cell>
          <cell r="E29" t="str">
            <v>(1+0.1/2.638)*0.95*1.71*1.75</v>
          </cell>
          <cell r="F29">
            <v>2.9506413002274448</v>
          </cell>
          <cell r="G29" t="str">
            <v>(1+0.1/2.638)*0.95*1.71*1.75/1.2</v>
          </cell>
          <cell r="H29">
            <v>2.4588677501895373</v>
          </cell>
        </row>
        <row r="30">
          <cell r="B30">
            <v>0.2</v>
          </cell>
          <cell r="C30" t="str">
            <v>(1+0.4/2.638)*0.95*1.71*1.75</v>
          </cell>
          <cell r="D30">
            <v>3.2739402009097804</v>
          </cell>
          <cell r="E30" t="str">
            <v>(1+0.2/2.638)*0.95*1.71*1.75</v>
          </cell>
          <cell r="F30">
            <v>3.0584076004548897</v>
          </cell>
          <cell r="G30" t="str">
            <v>(1+0.2/2.638)*0.95*1.71*1.75/1.2</v>
          </cell>
          <cell r="H30">
            <v>2.548673000379075</v>
          </cell>
        </row>
        <row r="31">
          <cell r="B31">
            <v>0.3</v>
          </cell>
          <cell r="C31" t="str">
            <v>(1+0.5/2.638)*0.95*1.71*1.75</v>
          </cell>
          <cell r="D31">
            <v>3.3817065011372249</v>
          </cell>
          <cell r="E31" t="str">
            <v>(1+0.3/2.638)*0.95*1.71*1.75</v>
          </cell>
          <cell r="F31">
            <v>3.1661739006823346</v>
          </cell>
          <cell r="G31" t="str">
            <v>(1+0.3/2.638)*0.95*1.71*1.75/1.2</v>
          </cell>
          <cell r="H31">
            <v>2.6384782505686122</v>
          </cell>
        </row>
        <row r="32">
          <cell r="B32">
            <v>0.4</v>
          </cell>
          <cell r="C32" t="str">
            <v>(1+0.6/2.638)*0.95*1.71*1.75</v>
          </cell>
          <cell r="D32">
            <v>3.4894728013646699</v>
          </cell>
          <cell r="E32" t="str">
            <v>(1+0.4/2.638)*0.95*1.71*1.75</v>
          </cell>
          <cell r="F32">
            <v>3.2739402009097804</v>
          </cell>
          <cell r="G32" t="str">
            <v>(1+0.4/2.638)*0.95*1.71*1.75/1.2</v>
          </cell>
          <cell r="H32">
            <v>2.7282835007581503</v>
          </cell>
        </row>
        <row r="33">
          <cell r="B33">
            <v>0.5</v>
          </cell>
          <cell r="C33" t="str">
            <v>(1+0.7/2.638)*0.95*1.71*1.75</v>
          </cell>
          <cell r="D33">
            <v>3.5972391015921152</v>
          </cell>
          <cell r="E33" t="str">
            <v>(1+0.5/2.638)*0.95*1.71*1.75</v>
          </cell>
          <cell r="F33">
            <v>3.3817065011372249</v>
          </cell>
          <cell r="G33" t="str">
            <v>(1+0.5/2.638)*0.95*1.71*1.75/1.2</v>
          </cell>
          <cell r="H33">
            <v>2.8180887509476875</v>
          </cell>
        </row>
        <row r="34">
          <cell r="B34">
            <v>0.7</v>
          </cell>
          <cell r="C34" t="str">
            <v>(1+0.9/2.638)*0.95*1.71*1.75</v>
          </cell>
          <cell r="D34">
            <v>3.8127717020470047</v>
          </cell>
          <cell r="E34" t="str">
            <v>(1+0.7/2.638)*0.95*1.71*1.75</v>
          </cell>
          <cell r="F34">
            <v>3.5972391015921152</v>
          </cell>
          <cell r="G34" t="str">
            <v>(1+0.7/2.638)*0.95*1.71*1.75/1.2</v>
          </cell>
          <cell r="H34">
            <v>2.9976992513267628</v>
          </cell>
        </row>
        <row r="35">
          <cell r="B35">
            <v>1</v>
          </cell>
          <cell r="C35" t="str">
            <v>(1+1..2/2.638)*0.95*1.71*1.75</v>
          </cell>
          <cell r="D35">
            <v>4.1360706027293395</v>
          </cell>
          <cell r="E35" t="str">
            <v>(1+1.0/2.638)*0.95*1.71*1.75</v>
          </cell>
          <cell r="F35">
            <v>3.92053800227445</v>
          </cell>
          <cell r="G35" t="str">
            <v>(1+1.0/2.638)*0.95*1.71*1.75/1.2</v>
          </cell>
          <cell r="H35">
            <v>3.267115001895375</v>
          </cell>
        </row>
      </sheetData>
      <sheetData sheetId="18" refreshError="1">
        <row r="2">
          <cell r="F2">
            <v>1</v>
          </cell>
        </row>
        <row r="5">
          <cell r="F5">
            <v>1.0549999999999999</v>
          </cell>
        </row>
        <row r="7">
          <cell r="F7">
            <v>10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13">
          <cell r="S13">
            <v>709849.08121024934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canh (2)"/>
      <sheetName val="canh"/>
      <sheetName val="Sheet1"/>
      <sheetName val="Sheet2"/>
      <sheetName val="Bang Don gia I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   PTVT cong trinh     "/>
      <sheetName val="kinh phí XD"/>
      <sheetName val="Tke"/>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aMay"/>
      <sheetName val="DGiaT"/>
      <sheetName val="DGiaTN"/>
      <sheetName val="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gia"/>
      <sheetName val="PTDG"/>
      <sheetName val="DTCT"/>
      <sheetName val="THXL"/>
      <sheetName val="Sheet4"/>
      <sheetName val="Sheet3"/>
      <sheetName val="Sheet2"/>
      <sheetName val="Sheet1"/>
      <sheetName val="Sheet8"/>
      <sheetName val="THKP"/>
      <sheetName val="cq,cmduong"/>
      <sheetName val="cq,cmcau"/>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t ke TT 3 pha"/>
      <sheetName val="Liet ke TT 1 pha"/>
      <sheetName val="Liet ke HTDL"/>
      <sheetName val="Liet ke HTHH"/>
      <sheetName val="Liet ke TBA 1x25"/>
      <sheetName val="Liet ke TBA 1x15"/>
      <sheetName val="Liet ke TBA 3x15"/>
      <sheetName val="Liet ke TBA 1x50"/>
      <sheetName val="Khoi luong VC"/>
      <sheetName val="Dinh nghia"/>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CHITIET VL-NC-TT -1p"/>
      <sheetName val="CHITIET VL-NC-TT-3p"/>
      <sheetName val="CaMay"/>
      <sheetName val="DGiaT"/>
      <sheetName val="DGiaTN"/>
      <sheetName val="TT"/>
      <sheetName val="[Bang liet ke cong trinh so 45."/>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chi tiet"/>
      <sheetName val="phuluc1"/>
      <sheetName val="TONG HOP VL-NC"/>
      <sheetName val="QMCT"/>
      <sheetName val="Liet C_x000f___BA 3x15"/>
      <sheetName val="Chiet tinh dz35"/>
      <sheetName val="MTP"/>
      <sheetName val="Don gia Dak Lak"/>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00:02:22_x0000_T 1 pha"/>
      <sheetName val="_Bang liet ke cong trinh so 45."/>
      <sheetName val="CDTK1"/>
      <sheetName val="KT"/>
      <sheetName val="Overall Notes"/>
      <sheetName val="Liet C_x000f_?BA 3x15"/>
      <sheetName val="단가"/>
      <sheetName val="00_02_22"/>
      <sheetName val="Liet ke VT 3 pha"/>
      <sheetName val="p1L_l_21m"/>
      <sheetName val="00:02:22?T 1 pha"/>
      <sheetName val="tong_du_toan"/>
      <sheetName val="Liet_CBA_3x15"/>
      <sheetName val="Liet_C"/>
      <sheetName val="Gia_vat_tu"/>
      <sheetName val="Liet_C??BA_3x15"/>
      <sheetName val="CHITIET_VL-NC-TT1p"/>
      <sheetName val="Liet_ke_TT_3_p(a"/>
      <sheetName val="00:02:22T_1_pha"/>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Dinh_nghia1"/>
      <sheetName val="Huong_dan1"/>
      <sheetName val="tong_du_toan1"/>
      <sheetName val="Don_gia_III1"/>
      <sheetName val="Don_gia_CT1"/>
      <sheetName val="Gia_vat_tu1"/>
      <sheetName val="Define_finishing1"/>
      <sheetName val="CHITIET_VL-NC1"/>
      <sheetName val="CHITIET_VL-NC-TT1p1"/>
      <sheetName val="Liet_ke_TT_3_p(a1"/>
      <sheetName val="[Bang_liet_ke_cong_trinh_so_45_"/>
      <sheetName val="CHITIET_VL-NC-TT_-1p"/>
      <sheetName val="CHITIET_VL-NC-TT-3p"/>
      <sheetName val="_Bang_liet_ke_cong_trinh_so_45_"/>
      <sheetName val="Liet_C?BA_3x15"/>
      <sheetName val="Liet_ke_VT_3_pha"/>
      <sheetName val="Liet_C__BA_3x15"/>
      <sheetName val="TONG_HOP_VL-NC"/>
      <sheetName val="chi_tiet"/>
      <sheetName val="Don_gia_Dak_Lak"/>
      <sheetName val="Chiet_tinh_dz35"/>
      <sheetName val="THPDMoi__(2)"/>
      <sheetName val="dongia_(2)"/>
      <sheetName val="TONGKE3p_"/>
      <sheetName val="TH_VL,_NC,_DDHT_Thanhphuoc"/>
      <sheetName val="DON_GIA"/>
      <sheetName val="t-h_HA_THE"/>
      <sheetName val="TONG_HOP_VL-NC_TT"/>
      <sheetName val="TH_XL"/>
      <sheetName val="KPVC-BD_"/>
      <sheetName val="Overall_Notes"/>
      <sheetName val="00:02:22?T_1_pha"/>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TH-XLap"/>
      <sheetName val="Liet C_x000f__BA 3x15"/>
      <sheetName val="00_02_22_T 1 pha"/>
      <sheetName val="00_02_22T_1_pha"/>
      <sheetName val="Liet ke TBA 1x1_x005f_x0003_"/>
      <sheetName val="Liet C_x005f_x000f_"/>
      <sheetName val="Liet C_x005f_x000f___BA 3x15"/>
      <sheetName val="Liet_C_BA_3x15"/>
      <sheetName val="00_02_22_T_1_pha"/>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 val="Liet C_x005f_x000F__BA 3x15"/>
      <sheetName val="m doc"/>
      <sheetName val="Liet C_x000f__x0000_BA 3x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DZ 0.4"/>
      <sheetName val="Work-Condition"/>
      <sheetName val="CTDZ6kv (gd1) "/>
      <sheetName val="CTDZ 0.4+cto (GD1)"/>
      <sheetName val="CTTBA (gd1)"/>
      <sheetName val="Gia"/>
      <sheetName val="TT04"/>
      <sheetName val="äp_x0000__x0007_07.5102_x0007_07.51024Hoäp noái c"/>
      <sheetName val="gvl"/>
      <sheetName val="XL4Poppy"/>
      <sheetName val="dongia"/>
      <sheetName val="DZ 35"/>
      <sheetName val="Cto"/>
      <sheetName val="PLQN99"/>
      <sheetName val="07.5103_x0007_07.51035Hoäp noái caùp "/>
      <sheetName val="TH-XL"/>
      <sheetName val="MTL(AG)"/>
      <sheetName val="MTL$-INTER"/>
      <sheetName val="äp"/>
      <sheetName val="äp?_x0007_07.5102_x0007_07.51024Hoäp noái c"/>
      <sheetName val="CaMay"/>
      <sheetName val="DGiaT"/>
      <sheetName val="DGiaTN"/>
      <sheetName val="TT"/>
      <sheetName val="_x0000_PLQN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hi tiet"/>
      <sheetName val="Bu CL"/>
      <sheetName val="sheet2"/>
      <sheetName val="Dactinh"/>
      <sheetName val="THUECD"/>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TVanChuyen"/>
      <sheetName val="Du toan"/>
      <sheetName val="Quantity"/>
      <sheetName val="Keothep"/>
      <sheetName val="Re-bar"/>
      <sheetName val="Kiem-Toan"/>
      <sheetName val="chi tiet C"/>
      <sheetName val="CHI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DON_GIA"/>
      <sheetName val="TONGKE1P_(2)"/>
      <sheetName val="VC_DD1PHA_"/>
      <sheetName val="t-h_TT1P_(2)"/>
      <sheetName val="TDTKP_(2)"/>
      <sheetName val="CHITIET_VL-NC-TT1p"/>
      <sheetName val="t-h_TT3P"/>
      <sheetName val="CHITIET_VL-NC-DDTT3PHA__(2)"/>
      <sheetName val="TONG_HOP_VL-NC"/>
      <sheetName val="VC_DD3PHA_"/>
      <sheetName val="CHITIET_VL-NC-TT1p_(2)"/>
      <sheetName val="Sheet2_(2)"/>
      <sheetName val="CHITIET_VL-NC-DDTT3PHA_"/>
      <sheetName val="DON_GIA1"/>
      <sheetName val="TONGKE1P_(2)1"/>
      <sheetName val="VC_DD1PHA_1"/>
      <sheetName val="t-h_TT1P_(2)1"/>
      <sheetName val="TDTKP_(2)1"/>
      <sheetName val="CHITIET_VL-NC-TT1p1"/>
      <sheetName val="t-h_TT3P1"/>
      <sheetName val="CHITIET_VL-NC-DDTT3PHA__(2)1"/>
      <sheetName val="TONG_HOP_VL-NC1"/>
      <sheetName val="VC_DD3PHA_1"/>
      <sheetName val="CHITIET_VL-NC-TT1p_(2)1"/>
      <sheetName val="Sheet2_(2)1"/>
      <sheetName val="CHITIET_VL-NC-DDTT3PHA_1"/>
      <sheetName val="DON_GIA2"/>
      <sheetName val="TONGKE1P_(2)2"/>
      <sheetName val="VC_DD1PHA_2"/>
      <sheetName val="t-h_TT1P_(2)2"/>
      <sheetName val="TDTKP_(2)2"/>
      <sheetName val="CHITIET_VL-NC-TT1p2"/>
      <sheetName val="t-h_TT3P2"/>
      <sheetName val="CHITIET_VL-NC-DDTT3PHA__(2)2"/>
      <sheetName val="TONG_HOP_VL-NC2"/>
      <sheetName val="VC_DD3PHA_2"/>
      <sheetName val="CHITIET_VL-NC-TT1p_(2)2"/>
      <sheetName val="Sheet2_(2)2"/>
      <sheetName val="CHITIET_VL-NC-DDTT3PHA_2"/>
      <sheetName val="DON_GIA3"/>
      <sheetName val="TONGKE1P_(2)3"/>
      <sheetName val="VC_DD1PHA_3"/>
      <sheetName val="t-h_TT1P_(2)3"/>
      <sheetName val="TDTKP_(2)3"/>
      <sheetName val="CHITIET_VL-NC-TT1p3"/>
      <sheetName val="t-h_TT3P3"/>
      <sheetName val="CHITIET_VL-NC-DDTT3PHA__(2)3"/>
      <sheetName val="TONG_HOP_VL-NC3"/>
      <sheetName val="VC_DD3PHA_3"/>
      <sheetName val="CHITIET_VL-NC-TT1p_(2)3"/>
      <sheetName val="Sheet2_(2)3"/>
      <sheetName val="CHITIET_VL-NC-DDTT3PHA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D4">
            <v>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TONG HOP VL-NC"/>
      <sheetName val="CHITIET_VL-NC-TT1p"/>
      <sheetName val="HA_NOI"/>
      <sheetName val="Cao_su"/>
      <sheetName val="CN_CK"/>
      <sheetName val="tam_ung"/>
      <sheetName val="SP_INLUA"/>
      <sheetName val="SP_TPBK"/>
      <sheetName val="SP_KHAUBONG"/>
      <sheetName val="sp_cluyen"/>
      <sheetName val="SP_RUOT"/>
      <sheetName val="sp_vo"/>
      <sheetName val="sp_tpcs"/>
      <sheetName val="DG"/>
      <sheetName val="Don gia vung III"/>
      <sheetName val="kinh phí XD"/>
      <sheetName val="KL-THO"/>
      <sheetName val="P"/>
      <sheetName val="TienLuong"/>
      <sheetName val="DON GIA"/>
      <sheetName val="NGUYEN VAN THANH 2.0"/>
      <sheetName val="CHITIET VL-NC"/>
      <sheetName val="TEN MST CTY BR"/>
      <sheetName val="chitiet"/>
      <sheetName val="pp1p"/>
      <sheetName val="pp3p "/>
      <sheetName val="TONGKE3p"/>
      <sheetName val="ctdg"/>
      <sheetName val="DONGIA"/>
      <sheetName val="lam-moi"/>
      <sheetName val="thao-go"/>
      <sheetName val="TH XL"/>
      <sheetName val="VAO"/>
      <sheetName val="Dinh nghia"/>
      <sheetName val="HT"/>
      <sheetName val="CHITIET_VL_NC_TT1p"/>
      <sheetName val="HA_NOI1"/>
      <sheetName val="Cao_su1"/>
      <sheetName val="CN_CK1"/>
      <sheetName val="tam_ung1"/>
      <sheetName val="SP_INLUA1"/>
      <sheetName val="SP_TPBK1"/>
      <sheetName val="SP_KHAUBONG1"/>
      <sheetName val="sp_cluyen1"/>
      <sheetName val="SP_RUOT1"/>
      <sheetName val="sp_vo1"/>
      <sheetName val="sp_tpcs1"/>
      <sheetName val="CHITIET_VL-NC-TT1p1"/>
      <sheetName val="CHITIET_VL_NC_TT1p1"/>
      <sheetName val="TONG_HOP_VL-NC"/>
      <sheetName val="kinh_phí_XD"/>
      <sheetName val="Don_gia_vung_III"/>
      <sheetName val="DON_GIA"/>
      <sheetName val="NGUYEN_VAN_THANH_2_0"/>
      <sheetName val="CHITIET_VL-NC"/>
      <sheetName val="HA_NOI2"/>
      <sheetName val="Cao_su2"/>
      <sheetName val="CN_CK2"/>
      <sheetName val="tam_ung2"/>
      <sheetName val="SP_INLUA2"/>
      <sheetName val="SP_TPBK2"/>
      <sheetName val="SP_KHAUBONG2"/>
      <sheetName val="sp_cluyen2"/>
      <sheetName val="SP_RUOT2"/>
      <sheetName val="sp_vo2"/>
      <sheetName val="sp_tpcs2"/>
      <sheetName val="CHITIET_VL-NC-TT1p2"/>
      <sheetName val="CHITIET_VL_NC_TT1p2"/>
      <sheetName val="HA_NOI3"/>
      <sheetName val="Cao_su3"/>
      <sheetName val="CN_CK3"/>
      <sheetName val="tam_ung3"/>
      <sheetName val="SP_INLUA3"/>
      <sheetName val="SP_TPBK3"/>
      <sheetName val="SP_KHAUBONG3"/>
      <sheetName val="sp_cluyen3"/>
      <sheetName val="SP_RUOT3"/>
      <sheetName val="sp_vo3"/>
      <sheetName val="sp_tpcs3"/>
      <sheetName val="CHITIET_VL-NC-TT1p3"/>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QMCT"/>
      <sheetName val="chitimc"/>
      <sheetName val="MTP"/>
      <sheetName val="MTP1"/>
      <sheetName val="KHAUBO_x000e_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C11">
            <v>0.15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 val="DON_GIA"/>
      <sheetName val="TONGKE3p_"/>
      <sheetName val="CHITIET_VL-NC-TT"/>
      <sheetName val="TONG_HOP_VL-NC"/>
      <sheetName val="LKVT-TB-TR_"/>
      <sheetName val="LK-BAN_VE_"/>
      <sheetName val="DON_GIA1"/>
      <sheetName val="TONGKE3p_1"/>
      <sheetName val="CHITIET_VL-NC-TT1"/>
      <sheetName val="TONG_HOP_VL-NC1"/>
      <sheetName val="LKVT-TB-TR_1"/>
      <sheetName val="LK-BAN_VE_1"/>
      <sheetName val="DON_GIA2"/>
      <sheetName val="TONGKE3p_2"/>
      <sheetName val="CHITIET_VL-NC-TT2"/>
      <sheetName val="TONG_HOP_VL-NC2"/>
      <sheetName val="LKVT-TB-TR_2"/>
      <sheetName val="LK-BAN_VE_2"/>
      <sheetName val="DON_GIA3"/>
      <sheetName val="TONGKE3p_3"/>
      <sheetName val="CHITIET_VL-NC-TT3"/>
      <sheetName val="TONG_HOP_VL-NC3"/>
      <sheetName val="LKVT-TB-TR_3"/>
      <sheetName val="LK-BAN_VE_3"/>
    </sheetNames>
    <sheetDataSet>
      <sheetData sheetId="0"/>
      <sheetData sheetId="1" refreshError="1">
        <row r="295">
          <cell r="X295">
            <v>55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REGION"/>
      <sheetName val="TTVanChuyen"/>
      <sheetName val="ctdg"/>
      <sheetName val="DGchitiet_"/>
      <sheetName val="_x0000__x0000__x0000__x0000__x0000__x0000__x0000__x0000_"/>
      <sheetName val="ptdgia-mong"/>
      <sheetName val="ThongSo"/>
      <sheetName val="????????"/>
      <sheetName val="TONGKE3p "/>
      <sheetName val="TDTKP"/>
      <sheetName val="chiti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 val="gienekhoan"/>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NEW-PANEL"/>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TONGKE3p "/>
      <sheetName val="TDTKP"/>
      <sheetName val="T-goc"/>
    </sheetNames>
    <sheetDataSet>
      <sheetData sheetId="0" refreshError="1">
        <row r="17">
          <cell r="B17">
            <v>13808</v>
          </cell>
        </row>
        <row r="44">
          <cell r="B44">
            <v>20000</v>
          </cell>
        </row>
        <row r="45">
          <cell r="B45">
            <v>8000</v>
          </cell>
        </row>
        <row r="46">
          <cell r="B4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Tuong-#han"/>
      <sheetName val="dtct cong"/>
      <sheetName val=""/>
      <sheetName val="Sheet1"/>
      <sheetName val="TT_10KV"/>
      <sheetName val="dap_x0000__x0000_ƌ_x0000__x0004__x0000__x0000__x0000__x0000__x0000__x0000_㝌ƌ_x0000__x0000__x0000__x0000__x0000__x0000__x0000__x0000_ƌ_x0000__x0000__x0007__x0000_"/>
      <sheetName val="tuong"/>
      <sheetName val="Sheet2"/>
      <sheetName val="tra-vat-lieu"/>
      <sheetName val="IBASE"/>
      <sheetName val="DTCT-tuyen chinh"/>
      <sheetName val="Chart1"/>
      <sheetName val="Chart2"/>
      <sheetName val=" 8"/>
      <sheetName val="XL4Poppy"/>
      <sheetName val="Du_lieu"/>
      <sheetName val="Tra_bang"/>
      <sheetName val="Tra KS"/>
      <sheetName val="dap??ƌ?_x0004_??????㝌ƌ????????ƌ??_x0007_?"/>
      <sheetName val="DG "/>
      <sheetName val="DLDT"/>
      <sheetName val="Giai trinh"/>
      <sheetName val="Sheet4"/>
      <sheetName val="nhiemvu2006"/>
      <sheetName val="RutTM"/>
      <sheetName val="10000000"/>
      <sheetName val="20000000"/>
      <sheetName val="30000000"/>
      <sheetName val="GPXL-duong"/>
      <sheetName val="_x0000_??_x0000__x0004__x0000__x0000__x0000__x0000__x0000__x0000_??_x0000__x0000__x0000__x0000__x0000__x0000__x0000__x0000_??_x0000__x0000__x0007__x0000__x0000__x0000__x0000__x0000_"/>
      <sheetName val="GiaVL"/>
      <sheetName val="g)a vat lieu"/>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_____x0004______________________x0007______"/>
      <sheetName val="dtct_cong"/>
      <sheetName val="dapƌ㝌ƌƌ"/>
      <sheetName val="Gia"/>
      <sheetName val="Thuc thanh"/>
      <sheetName val="DTCT"/>
      <sheetName val="dap_x0000__x0000_??_x0000__x0004__x0000__x0000__x0000__x0000__x0000__x0000_??_x0000__x0000__x0000__x0000__x0000__x0000__x0000__x0000_??_x0000__x0000__x0007__x0000_"/>
      <sheetName val="dap?????_x0004_????????????????????_x0007_?"/>
      <sheetName val="dap______x0004______________________x0007__"/>
      <sheetName val="Gia KS"/>
      <sheetName val="LEGEND"/>
      <sheetName val="DG-TH_x0000_ǲ_x0000__x0000__x0000__x0000__x0000__x0000__x0000__x0000__x0000__x0000_ẜǰ_x0000__x0004__x0000__x0000__x0000__x0000__x0000__x0000_ǰ_x0000__x0000_"/>
      <sheetName val="DG-TH?ǲ??????????ẜǰ?_x0004_??????ǰ??"/>
      <sheetName val="dap__??__x0004_______??________??___x0007__"/>
      <sheetName val="gihaxe may"/>
      <sheetName val="???_x0004_???????_x0007_?"/>
      <sheetName val="Giai trũnh"/>
      <sheetName val="fattu"/>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DTCT-tuyen_chinh"/>
      <sheetName val="Tra_KS"/>
      <sheetName val="_8"/>
      <sheetName val="DG_"/>
      <sheetName val="Giai_trinh"/>
      <sheetName val="??????"/>
      <sheetName val="?????????????????????????????"/>
      <sheetName val="g)a_vat_lieu"/>
      <sheetName val="dap??ƌ???????㝌ƌ????????ƌ???"/>
      <sheetName val="__"/>
      <sheetName val="dap??????"/>
      <sheetName val="DG-TH_ǲ__________ẜǰ__x0004_______ǰ__"/>
      <sheetName val="dtct_cong1"/>
      <sheetName val="dap__ƌ_______㝌ƌ________ƌ___"/>
      <sheetName val="_____________________________"/>
      <sheetName val="Thuc_thanh"/>
      <sheetName val="dap??????????????????????????"/>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x0004_________x0007__"/>
      <sheetName val="MTO REV.2(ARMOR)"/>
      <sheetName val="______"/>
      <sheetName val="dap______"/>
      <sheetName val="Package1"/>
      <sheetName val="KKKKKKKK"/>
      <sheetName val="PutTM"/>
      <sheetName val="dap?ƌ?_x0004_?㝌ƌ?ƌ?_x0007_?"/>
      <sheetName val="???_x0004_??????_x0007_?"/>
      <sheetName val="dap????_x0004_???????_x0007_?"/>
      <sheetName val="dap_ƌ__x0004__㝌ƌ_ƌ__x0007__"/>
      <sheetName val="____x0004________x0007__"/>
      <sheetName val="dap_____x0004_________x0007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Loading"/>
      <sheetName val="Check C"/>
      <sheetName val="SILICATE"/>
      <sheetName val="C4iet-dien"/>
      <sheetName val="DG-TH_x0000_?_x0000__x0000__x0000__x0000__x0000__x0000__x0000__x0000__x0000__x0000_?j_x0000__x0004__x0000__x0000__x0000__x0000__x0000__x0000_?j_x0000__x0000_"/>
      <sheetName val="Sheet_x0011_"/>
      <sheetName val="VANKHUON"/>
      <sheetName val="DG-TH?????????????j?_x0004_???????j??"/>
      <sheetName val="DSCBGV"/>
      <sheetName val="dscbgvcdd"/>
      <sheetName val="DSDKhoc them"/>
      <sheetName val="DSCBGVDH"/>
      <sheetName val="Gia tri vat tu"/>
      <sheetName val="____x005f_x0004_________x005f_x0007__"/>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sheetData sheetId="317" refreshError="1"/>
      <sheetData sheetId="318" refreshError="1"/>
      <sheetData sheetId="319"/>
      <sheetData sheetId="320"/>
      <sheetData sheetId="321"/>
      <sheetData sheetId="322"/>
      <sheetData sheetId="323" refreshError="1"/>
      <sheetData sheetId="3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P"/>
      <sheetName val="CPTV"/>
      <sheetName val="DLNS"/>
      <sheetName val="TONGHOP"/>
      <sheetName val="BT"/>
      <sheetName val="dtchi tietCS"/>
      <sheetName val="DGIAVC22KV"/>
      <sheetName val="dt chi tiet TT"/>
      <sheetName val="dt chi tiet HT "/>
      <sheetName val="Phan thi nghiem DZ"/>
      <sheetName val="VANCHUYEN"/>
      <sheetName val="LKE VL&amp;TB 250"/>
      <sheetName val="LKE TB&amp;VL320"/>
      <sheetName val="DT250 T1&amp;TH2TRAM"/>
      <sheetName val="320 LECH XT- T3"/>
      <sheetName val="LKTBA T1,2&amp;3"/>
      <sheetName val="TBA320 CANBANG-T2"/>
      <sheetName val="dthc"/>
      <sheetName val="LKE VL&amp;TB 270"/>
      <sheetName val="LKE&quot;TB&amp;VL322"/>
      <sheetName val="TBA320 CANBANG-U2"/>
      <sheetName val="Giai trinh"/>
      <sheetName val="SL dau tien"/>
      <sheetName val="HSKVUC"/>
      <sheetName val="dt chi piet TT"/>
      <sheetName val="PHAN DS 22 KV"/>
      <sheetName val="TL"/>
      <sheetName val="DC"/>
      <sheetName val="Du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h TT35"/>
      <sheetName val="THDT DIEN"/>
      <sheetName val="TKP"/>
      <sheetName val="THKP-HC"/>
      <sheetName val="TONG HOP VL-NC"/>
      <sheetName val="CHITIET VL-NC-TT3p (3)"/>
      <sheetName val="DON GIA"/>
      <sheetName val="TH VL-NC-MTC"/>
      <sheetName val="GIA DO TB"/>
      <sheetName val="CT LAP MBA"/>
      <sheetName val="TH HIEU CHINH"/>
      <sheetName val="CT HIEU CHINH"/>
      <sheetName val="TMINH"/>
      <sheetName val="THXDUNG"/>
      <sheetName val="THVT"/>
      <sheetName val="PT GDV"/>
      <sheetName val="CT XD"/>
      <sheetName val="PTVT"/>
      <sheetName val="TONG HOP VL_NC"/>
      <sheetName val="TRAMVI~1"/>
      <sheetName val="Du_lieu"/>
      <sheetName val="Bang khoi luong"/>
      <sheetName val="gVL"/>
      <sheetName val="CANDOI"/>
      <sheetName val="Nhap VT oto"/>
      <sheetName val="DGchitiet "/>
      <sheetName val="T1"/>
    </sheetNames>
    <sheetDataSet>
      <sheetData sheetId="0" refreshError="1"/>
      <sheetData sheetId="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 val="切割_MTL"/>
      <sheetName val="切割_DI"/>
      <sheetName val="ESTI_"/>
      <sheetName val="切割_MTL1"/>
      <sheetName val="切割_DI1"/>
      <sheetName val="ESTI_1"/>
      <sheetName val="切割_MTL2"/>
      <sheetName val="切割_DI2"/>
      <sheetName val="ESTI_2"/>
      <sheetName val="切割_MTL3"/>
      <sheetName val="切割_DI3"/>
      <sheetName val="ESTI_3"/>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 NC, DDHT Thanhphuoc"/>
      <sheetName val="CHITIET_VL-NC_(2)"/>
      <sheetName val="DON_GIA"/>
      <sheetName val="TONGKE1P_(2)"/>
      <sheetName val="t-h_TT1P_(2)"/>
      <sheetName val="TDTKP_(2)"/>
      <sheetName val="CHITIET_VL-NC-TT1p"/>
      <sheetName val="t-h_TT3P"/>
      <sheetName val="CHITIET_VL-NC-DDTT3PHA__(2)"/>
      <sheetName val="TONG_HOP_VL-NC"/>
      <sheetName val="Chi_tiet_TRAM_HA_THE_(2)"/>
      <sheetName val="LKVT-TRAM_(2)"/>
      <sheetName val="DAYSUPHUKIEN_ha_the"/>
      <sheetName val="Chi_tiet_TRAM_HA_THE"/>
      <sheetName val="DAYSUPHUKIEN-3PHA_Thanhphuoc"/>
      <sheetName val="CHITIET_VL-NCTR_(2)"/>
      <sheetName val="CHITIET_VL-NCHT1"/>
      <sheetName val="DON_GIA_DD"/>
      <sheetName val="DON_GIA_TRAM"/>
      <sheetName val="THPD_"/>
      <sheetName val="CHITIET_VL-NCTR"/>
      <sheetName val="t-h_HA_THE"/>
      <sheetName val="TH_VL,_NC,_DDHT_Thanhphuoc"/>
      <sheetName val="CHITIET_VL-NC_(2)1"/>
      <sheetName val="DON_GIA1"/>
      <sheetName val="TONGKE1P_(2)1"/>
      <sheetName val="t-h_TT1P_(2)1"/>
      <sheetName val="TDTKP_(2)1"/>
      <sheetName val="CHITIET_VL-NC-TT1p1"/>
      <sheetName val="t-h_TT3P1"/>
      <sheetName val="CHITIET_VL-NC-DDTT3PHA__(2)1"/>
      <sheetName val="TONG_HOP_VL-NC1"/>
      <sheetName val="Chi_tiet_TRAM_HA_THE_(2)1"/>
      <sheetName val="LKVT-TRAM_(2)1"/>
      <sheetName val="DAYSUPHUKIEN_ha_the1"/>
      <sheetName val="Chi_tiet_TRAM_HA_THE1"/>
      <sheetName val="DAYSUPHUKIEN-3PHA_Thanhphuoc1"/>
      <sheetName val="CHITIET_VL-NCTR_(2)1"/>
      <sheetName val="CHITIET_VL-NCHT11"/>
      <sheetName val="DON_GIA_DD1"/>
      <sheetName val="DON_GIA_TRAM1"/>
      <sheetName val="THPD_1"/>
      <sheetName val="CHITIET_VL-NCTR1"/>
      <sheetName val="t-h_HA_THE1"/>
      <sheetName val="TH_VL,_NC,_DDHT_Thanhphuoc1"/>
      <sheetName val="CHITIET_VL-NC_(2)2"/>
      <sheetName val="DON_GIA2"/>
      <sheetName val="TONGKE1P_(2)2"/>
      <sheetName val="t-h_TT1P_(2)2"/>
      <sheetName val="TDTKP_(2)2"/>
      <sheetName val="CHITIET_VL-NC-TT1p2"/>
      <sheetName val="t-h_TT3P2"/>
      <sheetName val="CHITIET_VL-NC-DDTT3PHA__(2)2"/>
      <sheetName val="TONG_HOP_VL-NC2"/>
      <sheetName val="Chi_tiet_TRAM_HA_THE_(2)2"/>
      <sheetName val="LKVT-TRAM_(2)2"/>
      <sheetName val="DAYSUPHUKIEN_ha_the2"/>
      <sheetName val="Chi_tiet_TRAM_HA_THE2"/>
      <sheetName val="DAYSUPHUKIEN-3PHA_Thanhphuoc2"/>
      <sheetName val="CHITIET_VL-NCTR_(2)2"/>
      <sheetName val="CHITIET_VL-NCHT12"/>
      <sheetName val="DON_GIA_DD2"/>
      <sheetName val="DON_GIA_TRAM2"/>
      <sheetName val="THPD_2"/>
      <sheetName val="CHITIET_VL-NCTR2"/>
      <sheetName val="t-h_HA_THE2"/>
      <sheetName val="TH_VL,_NC,_DDHT_Thanhphuoc2"/>
      <sheetName val="CHITIET_VL-NC_(2)3"/>
      <sheetName val="DON_GIA3"/>
      <sheetName val="TONGKE1P_(2)3"/>
      <sheetName val="t-h_TT1P_(2)3"/>
      <sheetName val="TDTKP_(2)3"/>
      <sheetName val="CHITIET_VL-NC-TT1p3"/>
      <sheetName val="t-h_TT3P3"/>
      <sheetName val="CHITIET_VL-NC-DDTT3PHA__(2)3"/>
      <sheetName val="TONG_HOP_VL-NC3"/>
      <sheetName val="Chi_tiet_TRAM_HA_THE_(2)3"/>
      <sheetName val="LKVT-TRAM_(2)3"/>
      <sheetName val="DAYSUPHUKIEN_ha_the3"/>
      <sheetName val="Chi_tiet_TRAM_HA_THE3"/>
      <sheetName val="DAYSUPHUKIEN-3PHA_Thanhphuoc3"/>
      <sheetName val="CHITIET_VL-NCTR_(2)3"/>
      <sheetName val="CHITIET_VL-NCHT13"/>
      <sheetName val="DON_GIA_DD3"/>
      <sheetName val="DON_GIA_TRAM3"/>
      <sheetName val="THPD_3"/>
      <sheetName val="CHITIET_VL-NCTR3"/>
      <sheetName val="t-h_HA_THE3"/>
      <sheetName val="TH_VL,_NC,_DDHT_Thanhphuo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efreshError="1">
        <row r="19">
          <cell r="J19">
            <v>102751598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Luong mot ngay conw0khao sat"/>
      <sheetName val="thu BHXH&lt;YT"/>
      <sheetName val="VV-NTKL NHA _x000b_HO DOT 2"/>
      <sheetName val="THA_x000e_G 8"/>
      <sheetName val="TH VL_ NC_ DDHT Thanhphuoc"/>
      <sheetName val="TH4???????????ℨʢ?_x0004_??????崬ʢ?????"/>
      <sheetName val="DGdW"/>
      <sheetName val="To~g hop"/>
      <sheetName val="TXANG7"/>
      <sheetName val="Sxeet4"/>
      <sheetName val="To~g hop Q\47"/>
      <sheetName val="TA²??NH"/>
      <sheetName val="d' cOng"/>
      <sheetName val="CAPTHOAP"/>
      <sheetName val=" t`oat nuoc nc"/>
      <sheetName val="truy"/>
      <sheetName val="POTAL"/>
      <sheetName val=" thoau nuoc nc"/>
      <sheetName val=" thoat nuog nc"/>
      <sheetName val="ࡍ_x0000_慂杮朠慩_x000a_䠀乁⁇䥔久䈠佁_x000b_吀⁈"/>
      <sheetName val="재료비"/>
      <sheetName val="Mech_1030"/>
      <sheetName val="BQ List"/>
      <sheetName val="PIPE"/>
      <sheetName val="FLANGE"/>
      <sheetName val="VALVE"/>
      <sheetName val="²_x0000__x0000_han"/>
      <sheetName val="???_x0000_??_x0005_???_x000c_????"/>
      <sheetName val="?_x000c_???????_x0000_???_x0000_?"/>
      <sheetName val="_x0000_???_x0000_??_x0000_??_x0000_??_x0003_??_x0003_"/>
      <sheetName val="_x0000_??_x0003_??_x0003_??_x0008_????"/>
      <sheetName val="?_x0000_????_x000a_???????_x000b_??"/>
      <sheetName val="???? ???"/>
      <sheetName val="?????-1"/>
      <sheetName val="hoat_x0000_࣭_x0000__x0009_᭬࣫_x0000__x0004__x0000_ᑜ࣭_x0000_ڬ࣫_x0000_"/>
      <sheetName val="DG "/>
      <sheetName val="㔳_x000c_吀⁈畱敹瑴慯ծ"/>
      <sheetName val="䨀湡в"/>
      <sheetName val="湡г"/>
      <sheetName val="д"/>
      <sheetName val="慊ㅮԵ"/>
      <sheetName val="ㅮԷ"/>
      <sheetName val="?_x0000_????_x000d_???????_x000b_??"/>
      <sheetName val="_x0000_???_x0005_?"/>
      <sheetName val="??_x0000_??_x0004_"/>
      <sheetName val="?_x0000_??_x0004_?"/>
      <sheetName val="_x0000_??_x0004_??"/>
      <sheetName val="??"/>
      <sheetName val=""/>
      <sheetName val="ROCK WO_x0003_"/>
      <sheetName val="_x0009_??_x0000__x0004__x0000_??_x0000_??_x0000_"/>
      <sheetName val="hoat_x0000_࣭_x0000__x0000__x0000__x0000__x0000__x0000__x0000__x0000_ _x0000_᭬࣫_x0000__x0004__x0000__x0000__x0000__x0000__x0000__x0000_ᑜ࣭_x0000__x0000__x0000_"/>
      <sheetName val="_x0000__x0000__x0000__x0000__x0000_ _x0000_??_x0000__x0004__x0000__x0000__x0000__x0000__x0000__x0000_??_x0000__x0000__x0000__x0000__x0000__x0000__x0000__x0000_??_x0000__x0000_"/>
      <sheetName val="hoat?࣭???????? ?᭬࣫?_x0004_??????ᑜ࣭???"/>
      <sheetName val="hoat?࣭? ᭬࣫?_x0004_?ᑜ࣭?ڬ࣫?"/>
      <sheetName val="????? ????_x0004_????????????????????"/>
      <sheetName val="hoat_x0000_?_x0000_ ??_x0000__x0004__x0000_??_x0000_??_x0000_"/>
      <sheetName val="hoat?????????? ????_x0004_???????????"/>
      <sheetName val="hoat??? ???_x0004_???????"/>
      <sheetName val="hoat_࣭________ _᭬࣫__x0004_______ᑜ࣭___"/>
      <sheetName val="hoat_࣭_ ᭬࣫__x0004__ᑜ࣭_ڬ࣫_"/>
      <sheetName val="_____ _____x0004_____________________"/>
      <sheetName val="hoat__________ _____x0004____________"/>
      <sheetName val="hoat___ ____x0004________"/>
      <sheetName val="Luo _x0008__x0010__x0000__x0000__x0006__x0005__x0000__x001c_ Í_x0007_ÉÀ_x0000__x0000__x0006__x0003__x0000__x0000_á_x0000__x0002__x0000_°"/>
      <sheetName val="hoat_x0000_࣭_x0000_ ᭬࣫_x0000__x0004__x0000_ᑜ࣭_x0000_ڬ࣫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refreshError="1"/>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sheetData sheetId="320"/>
      <sheetData sheetId="321" refreshError="1"/>
      <sheetData sheetId="322"/>
      <sheetData sheetId="323"/>
      <sheetData sheetId="324"/>
      <sheetData sheetId="325"/>
      <sheetData sheetId="326"/>
      <sheetData sheetId="327"/>
      <sheetData sheetId="328"/>
      <sheetData sheetId="329"/>
      <sheetData sheetId="330" refreshError="1"/>
      <sheetData sheetId="33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refreshError="1"/>
      <sheetData sheetId="382" refreshError="1"/>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sheetData sheetId="396"/>
      <sheetData sheetId="397"/>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refreshError="1"/>
      <sheetData sheetId="412" refreshError="1"/>
      <sheetData sheetId="413"/>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sheetData sheetId="600"/>
      <sheetData sheetId="601" refreshError="1"/>
      <sheetData sheetId="602"/>
      <sheetData sheetId="603"/>
      <sheetData sheetId="604"/>
      <sheetData sheetId="605"/>
      <sheetData sheetId="606"/>
      <sheetData sheetId="607"/>
      <sheetData sheetId="608" refreshError="1"/>
      <sheetData sheetId="609"/>
      <sheetData sheetId="610"/>
      <sheetData sheetId="611"/>
      <sheetData sheetId="612" refreshError="1"/>
      <sheetData sheetId="613"/>
      <sheetData sheetId="614"/>
      <sheetData sheetId="615"/>
      <sheetData sheetId="616"/>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refreshError="1"/>
      <sheetData sheetId="648" refreshError="1"/>
      <sheetData sheetId="649" refreshError="1"/>
      <sheetData sheetId="650" refreshError="1"/>
      <sheetData sheetId="651"/>
      <sheetData sheetId="652" refreshError="1"/>
      <sheetData sheetId="653" refreshError="1"/>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 val="TKHC BBNT CNM"/>
      <sheetName val="BK_C T"/>
      <sheetName val="BTK_10"/>
      <sheetName val="BK-C_T"/>
      <sheetName val="CL_CT"/>
      <sheetName val="KL_CT"/>
      <sheetName val="CL_TBA"/>
      <sheetName val="KL_TBA"/>
      <sheetName val="TKHC_BBNT_CNM"/>
      <sheetName val="BK_C_T"/>
      <sheetName val="BTK_101"/>
      <sheetName val="BK-C_T1"/>
      <sheetName val="CL_CT1"/>
      <sheetName val="KL_CT1"/>
      <sheetName val="CL_TBA1"/>
      <sheetName val="KL_TBA1"/>
      <sheetName val="TKHC_BBNT_CNM1"/>
      <sheetName val="BK_C_T1"/>
      <sheetName val="BTK_102"/>
      <sheetName val="BK-C_T2"/>
      <sheetName val="CL_CT2"/>
      <sheetName val="KL_CT2"/>
      <sheetName val="CL_TBA2"/>
      <sheetName val="KL_TBA2"/>
      <sheetName val="TKHC_BBNT_CNM2"/>
      <sheetName val="BK_C_T2"/>
      <sheetName val="BTK_103"/>
      <sheetName val="BK-C_T3"/>
      <sheetName val="CL_CT3"/>
      <sheetName val="KL_CT3"/>
      <sheetName val="CL_TBA3"/>
      <sheetName val="KL_TBA3"/>
      <sheetName val="TKHC_BBNT_CNM3"/>
      <sheetName val="BK_C_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Lé I</v>
          </cell>
        </row>
        <row r="5">
          <cell r="A5">
            <v>1</v>
          </cell>
          <cell r="C5">
            <v>1</v>
          </cell>
          <cell r="D5">
            <v>4</v>
          </cell>
          <cell r="E5" t="str">
            <v>B</v>
          </cell>
          <cell r="G5" t="str">
            <v>1</v>
          </cell>
          <cell r="H5">
            <v>1</v>
          </cell>
          <cell r="J5">
            <v>2</v>
          </cell>
          <cell r="K5" t="str">
            <v>A</v>
          </cell>
        </row>
        <row r="6">
          <cell r="A6">
            <v>2</v>
          </cell>
          <cell r="C6">
            <v>1</v>
          </cell>
          <cell r="D6">
            <v>3</v>
          </cell>
          <cell r="E6" t="str">
            <v>A</v>
          </cell>
          <cell r="G6" t="str">
            <v>2</v>
          </cell>
          <cell r="H6">
            <v>1</v>
          </cell>
          <cell r="J6">
            <v>1</v>
          </cell>
          <cell r="K6" t="str">
            <v>A</v>
          </cell>
        </row>
        <row r="7">
          <cell r="A7">
            <v>3</v>
          </cell>
          <cell r="C7">
            <v>1</v>
          </cell>
          <cell r="D7">
            <v>4</v>
          </cell>
          <cell r="E7" t="str">
            <v>C</v>
          </cell>
          <cell r="G7" t="str">
            <v>3</v>
          </cell>
          <cell r="I7">
            <v>1</v>
          </cell>
          <cell r="J7">
            <v>3</v>
          </cell>
          <cell r="K7" t="str">
            <v>B</v>
          </cell>
        </row>
        <row r="8">
          <cell r="A8">
            <v>4</v>
          </cell>
          <cell r="C8">
            <v>1</v>
          </cell>
          <cell r="D8">
            <v>2</v>
          </cell>
          <cell r="E8" t="str">
            <v>B</v>
          </cell>
          <cell r="G8">
            <v>4</v>
          </cell>
          <cell r="I8">
            <v>1</v>
          </cell>
          <cell r="J8">
            <v>3</v>
          </cell>
          <cell r="K8" t="str">
            <v>A</v>
          </cell>
        </row>
        <row r="9">
          <cell r="A9">
            <v>5</v>
          </cell>
          <cell r="C9">
            <v>1</v>
          </cell>
          <cell r="D9">
            <v>4</v>
          </cell>
          <cell r="E9" t="str">
            <v>A</v>
          </cell>
          <cell r="G9">
            <v>6</v>
          </cell>
          <cell r="I9">
            <v>1</v>
          </cell>
          <cell r="J9">
            <v>3</v>
          </cell>
          <cell r="K9" t="str">
            <v>C</v>
          </cell>
        </row>
        <row r="10">
          <cell r="A10">
            <v>6</v>
          </cell>
          <cell r="B10">
            <v>1</v>
          </cell>
          <cell r="C10">
            <v>2</v>
          </cell>
          <cell r="D10">
            <v>10</v>
          </cell>
          <cell r="E10" t="str">
            <v>BBC</v>
          </cell>
          <cell r="G10">
            <v>7</v>
          </cell>
          <cell r="H10">
            <v>1</v>
          </cell>
          <cell r="J10">
            <v>2</v>
          </cell>
          <cell r="K10" t="str">
            <v>B</v>
          </cell>
        </row>
        <row r="11">
          <cell r="A11">
            <v>7</v>
          </cell>
          <cell r="B11">
            <v>1</v>
          </cell>
          <cell r="C11">
            <v>1</v>
          </cell>
          <cell r="D11">
            <v>5</v>
          </cell>
          <cell r="E11" t="str">
            <v>AA</v>
          </cell>
          <cell r="G11">
            <v>8</v>
          </cell>
          <cell r="I11">
            <v>1</v>
          </cell>
          <cell r="J11">
            <v>4</v>
          </cell>
          <cell r="K11" t="str">
            <v>C</v>
          </cell>
        </row>
        <row r="12">
          <cell r="A12">
            <v>8</v>
          </cell>
          <cell r="B12">
            <v>1</v>
          </cell>
          <cell r="C12">
            <v>1</v>
          </cell>
          <cell r="D12">
            <v>5</v>
          </cell>
          <cell r="E12" t="str">
            <v>BB</v>
          </cell>
          <cell r="G12">
            <v>10</v>
          </cell>
          <cell r="H12">
            <v>1</v>
          </cell>
          <cell r="J12">
            <v>1</v>
          </cell>
          <cell r="K12" t="str">
            <v>B</v>
          </cell>
        </row>
        <row r="13">
          <cell r="A13">
            <v>9</v>
          </cell>
          <cell r="B13">
            <v>1</v>
          </cell>
          <cell r="D13">
            <v>2</v>
          </cell>
          <cell r="E13" t="str">
            <v>C</v>
          </cell>
          <cell r="G13">
            <v>12</v>
          </cell>
          <cell r="I13">
            <v>1</v>
          </cell>
          <cell r="J13">
            <v>4</v>
          </cell>
          <cell r="K13" t="str">
            <v>A</v>
          </cell>
        </row>
        <row r="14">
          <cell r="A14">
            <v>10</v>
          </cell>
          <cell r="C14">
            <v>2</v>
          </cell>
          <cell r="D14">
            <v>8</v>
          </cell>
          <cell r="E14" t="str">
            <v>BC</v>
          </cell>
          <cell r="G14">
            <v>13</v>
          </cell>
          <cell r="H14">
            <v>1</v>
          </cell>
          <cell r="J14">
            <v>1</v>
          </cell>
          <cell r="K14" t="str">
            <v>C</v>
          </cell>
        </row>
        <row r="15">
          <cell r="A15">
            <v>12</v>
          </cell>
          <cell r="C15">
            <v>1</v>
          </cell>
          <cell r="D15">
            <v>3</v>
          </cell>
          <cell r="E15" t="str">
            <v>B</v>
          </cell>
          <cell r="G15">
            <v>14</v>
          </cell>
          <cell r="H15">
            <v>1</v>
          </cell>
          <cell r="J15">
            <v>1</v>
          </cell>
          <cell r="K15" t="str">
            <v>A</v>
          </cell>
        </row>
        <row r="16">
          <cell r="A16">
            <v>13</v>
          </cell>
          <cell r="C16">
            <v>1</v>
          </cell>
          <cell r="D16">
            <v>3</v>
          </cell>
          <cell r="E16" t="str">
            <v>A</v>
          </cell>
          <cell r="G16">
            <v>15</v>
          </cell>
          <cell r="H16">
            <v>1</v>
          </cell>
          <cell r="J16">
            <v>1</v>
          </cell>
          <cell r="K16" t="str">
            <v>C</v>
          </cell>
        </row>
        <row r="17">
          <cell r="A17">
            <v>14</v>
          </cell>
          <cell r="B17">
            <v>1</v>
          </cell>
          <cell r="C17">
            <v>1</v>
          </cell>
          <cell r="D17">
            <v>5</v>
          </cell>
          <cell r="E17" t="str">
            <v>CC</v>
          </cell>
          <cell r="G17">
            <v>16</v>
          </cell>
          <cell r="H17">
            <v>1</v>
          </cell>
          <cell r="J17">
            <v>2</v>
          </cell>
          <cell r="K17" t="str">
            <v>A</v>
          </cell>
        </row>
        <row r="18">
          <cell r="A18">
            <v>15</v>
          </cell>
          <cell r="C18">
            <v>1</v>
          </cell>
          <cell r="D18">
            <v>4</v>
          </cell>
          <cell r="E18" t="str">
            <v>B</v>
          </cell>
          <cell r="G18">
            <v>19</v>
          </cell>
          <cell r="I18">
            <v>1</v>
          </cell>
          <cell r="J18">
            <v>3</v>
          </cell>
          <cell r="K18" t="str">
            <v>A</v>
          </cell>
        </row>
        <row r="19">
          <cell r="A19">
            <v>16</v>
          </cell>
          <cell r="C19">
            <v>1</v>
          </cell>
          <cell r="D19">
            <v>3</v>
          </cell>
          <cell r="E19" t="str">
            <v>A</v>
          </cell>
          <cell r="G19">
            <v>20</v>
          </cell>
          <cell r="H19">
            <v>1</v>
          </cell>
          <cell r="J19">
            <v>1</v>
          </cell>
          <cell r="K19" t="str">
            <v>B</v>
          </cell>
        </row>
        <row r="20">
          <cell r="A20" t="str">
            <v>4-5</v>
          </cell>
          <cell r="B20">
            <v>1</v>
          </cell>
          <cell r="D20">
            <v>1</v>
          </cell>
          <cell r="E20" t="str">
            <v>B</v>
          </cell>
          <cell r="G20">
            <v>22</v>
          </cell>
          <cell r="I20">
            <v>1</v>
          </cell>
          <cell r="J20">
            <v>4</v>
          </cell>
          <cell r="K20" t="str">
            <v>B</v>
          </cell>
        </row>
        <row r="21">
          <cell r="A21" t="str">
            <v>4-6</v>
          </cell>
          <cell r="B21">
            <v>1</v>
          </cell>
          <cell r="D21">
            <v>2</v>
          </cell>
          <cell r="E21" t="str">
            <v>B</v>
          </cell>
          <cell r="G21">
            <v>23</v>
          </cell>
          <cell r="H21">
            <v>1</v>
          </cell>
          <cell r="J21">
            <v>2</v>
          </cell>
          <cell r="K21" t="str">
            <v>C</v>
          </cell>
        </row>
        <row r="22">
          <cell r="A22" t="str">
            <v>4-7</v>
          </cell>
          <cell r="B22">
            <v>1</v>
          </cell>
          <cell r="D22">
            <v>1</v>
          </cell>
          <cell r="E22" t="str">
            <v>C</v>
          </cell>
          <cell r="G22">
            <v>25</v>
          </cell>
          <cell r="H22">
            <v>1</v>
          </cell>
          <cell r="J22">
            <v>2</v>
          </cell>
          <cell r="K22" t="str">
            <v>C</v>
          </cell>
        </row>
        <row r="23">
          <cell r="A23" t="str">
            <v>4-8</v>
          </cell>
          <cell r="B23">
            <v>1</v>
          </cell>
          <cell r="D23">
            <v>2</v>
          </cell>
          <cell r="E23" t="str">
            <v>A</v>
          </cell>
          <cell r="G23">
            <v>26</v>
          </cell>
          <cell r="H23">
            <v>2</v>
          </cell>
          <cell r="J23">
            <v>4</v>
          </cell>
          <cell r="K23" t="str">
            <v>AB</v>
          </cell>
        </row>
        <row r="24">
          <cell r="A24" t="str">
            <v>4-9</v>
          </cell>
          <cell r="B24">
            <v>1</v>
          </cell>
          <cell r="C24">
            <v>1</v>
          </cell>
          <cell r="D24">
            <v>5</v>
          </cell>
          <cell r="E24" t="str">
            <v>CB</v>
          </cell>
          <cell r="G24">
            <v>27</v>
          </cell>
          <cell r="I24">
            <v>1</v>
          </cell>
          <cell r="J24">
            <v>4</v>
          </cell>
          <cell r="K24" t="str">
            <v>A</v>
          </cell>
        </row>
        <row r="25">
          <cell r="A25" t="str">
            <v>4-10</v>
          </cell>
          <cell r="B25">
            <v>1</v>
          </cell>
          <cell r="D25">
            <v>1</v>
          </cell>
          <cell r="E25" t="str">
            <v>C</v>
          </cell>
          <cell r="G25">
            <v>28</v>
          </cell>
          <cell r="I25">
            <v>1</v>
          </cell>
          <cell r="J25">
            <v>4</v>
          </cell>
          <cell r="K25" t="str">
            <v>B</v>
          </cell>
        </row>
        <row r="26">
          <cell r="A26" t="str">
            <v>4-11</v>
          </cell>
          <cell r="B26">
            <v>1</v>
          </cell>
          <cell r="C26">
            <v>2</v>
          </cell>
          <cell r="D26">
            <v>10</v>
          </cell>
          <cell r="E26" t="str">
            <v>CAB</v>
          </cell>
          <cell r="G26" t="str">
            <v>29-1</v>
          </cell>
          <cell r="H26">
            <v>1</v>
          </cell>
          <cell r="I26">
            <v>3</v>
          </cell>
          <cell r="J26">
            <v>14</v>
          </cell>
          <cell r="K26" t="str">
            <v>AACC</v>
          </cell>
        </row>
        <row r="27">
          <cell r="A27" t="str">
            <v>4-2-2</v>
          </cell>
          <cell r="B27">
            <v>1</v>
          </cell>
          <cell r="D27">
            <v>2</v>
          </cell>
          <cell r="E27" t="str">
            <v>C</v>
          </cell>
          <cell r="G27" t="str">
            <v>29-2</v>
          </cell>
          <cell r="H27">
            <v>1</v>
          </cell>
          <cell r="J27">
            <v>2</v>
          </cell>
          <cell r="K27" t="str">
            <v>B</v>
          </cell>
        </row>
        <row r="28">
          <cell r="A28" t="str">
            <v>4-2-3</v>
          </cell>
          <cell r="B28">
            <v>1</v>
          </cell>
          <cell r="D28">
            <v>2</v>
          </cell>
          <cell r="E28" t="str">
            <v>C</v>
          </cell>
          <cell r="G28" t="str">
            <v>29-3</v>
          </cell>
          <cell r="H28">
            <v>1</v>
          </cell>
          <cell r="J28">
            <v>2</v>
          </cell>
          <cell r="K28" t="str">
            <v>B</v>
          </cell>
        </row>
        <row r="29">
          <cell r="A29" t="str">
            <v>11-1</v>
          </cell>
          <cell r="B29">
            <v>1</v>
          </cell>
          <cell r="D29">
            <v>2</v>
          </cell>
          <cell r="E29" t="str">
            <v>A</v>
          </cell>
          <cell r="G29" t="str">
            <v>29-4</v>
          </cell>
          <cell r="H29">
            <v>1</v>
          </cell>
          <cell r="J29">
            <v>2</v>
          </cell>
          <cell r="K29" t="str">
            <v>C</v>
          </cell>
        </row>
        <row r="30">
          <cell r="A30" t="str">
            <v>11-2</v>
          </cell>
          <cell r="C30">
            <v>2</v>
          </cell>
          <cell r="D30">
            <v>8</v>
          </cell>
          <cell r="E30" t="str">
            <v>AC</v>
          </cell>
          <cell r="G30" t="str">
            <v>29-5</v>
          </cell>
          <cell r="I30">
            <v>1</v>
          </cell>
          <cell r="J30">
            <v>4</v>
          </cell>
          <cell r="K30" t="str">
            <v>C</v>
          </cell>
        </row>
        <row r="31">
          <cell r="A31" t="str">
            <v>Tæng Lé1</v>
          </cell>
          <cell r="B31">
            <v>15</v>
          </cell>
          <cell r="C31">
            <v>21</v>
          </cell>
          <cell r="D31">
            <v>101</v>
          </cell>
          <cell r="G31" t="str">
            <v>29-6</v>
          </cell>
          <cell r="I31">
            <v>1</v>
          </cell>
          <cell r="J31">
            <v>4</v>
          </cell>
          <cell r="K31" t="str">
            <v>A</v>
          </cell>
        </row>
        <row r="32">
          <cell r="A32" t="str">
            <v>Tæng céng
( LéI+Lé2 )</v>
          </cell>
          <cell r="B32">
            <v>33</v>
          </cell>
          <cell r="C32">
            <v>43</v>
          </cell>
          <cell r="D32">
            <v>215</v>
          </cell>
          <cell r="E32" t="str">
            <v>25A
24B
26C</v>
          </cell>
          <cell r="G32">
            <v>30</v>
          </cell>
          <cell r="I32">
            <v>1</v>
          </cell>
          <cell r="J32">
            <v>4</v>
          </cell>
          <cell r="K32" t="str">
            <v>C</v>
          </cell>
        </row>
        <row r="33">
          <cell r="G33">
            <v>31</v>
          </cell>
          <cell r="I33">
            <v>4</v>
          </cell>
          <cell r="J33">
            <v>16</v>
          </cell>
          <cell r="K33" t="str">
            <v>AABC</v>
          </cell>
        </row>
        <row r="34">
          <cell r="G34">
            <v>32</v>
          </cell>
          <cell r="H34">
            <v>1</v>
          </cell>
          <cell r="I34">
            <v>3</v>
          </cell>
          <cell r="J34">
            <v>14</v>
          </cell>
          <cell r="K34" t="str">
            <v>BABC</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Du_lieu"/>
      <sheetName val="sat"/>
      <sheetName val="ptvt"/>
      <sheetName val="TK"/>
      <sheetName val="dongia (2)"/>
      <sheetName val="gtrinh"/>
      <sheetName val="lam-moi"/>
      <sheetName val="chitiet"/>
      <sheetName val="giathanh1"/>
      <sheetName val="DONGIA"/>
      <sheetName val="thao-go"/>
      <sheetName val="#REF"/>
      <sheetName val="TH XL"/>
      <sheetName val="TH VL, NC, DDHT Thanhphuoc"/>
      <sheetName val="TONG HOP VL-NC"/>
      <sheetName val="DU TOAN"/>
      <sheetName val="khung ten TD"/>
      <sheetName val="Chi tiet VL-NC-MT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gVL"/>
      <sheetName val="TSO_CHUNG"/>
      <sheetName val="kstk"/>
      <sheetName val="CBKC-110"/>
      <sheetName val="chitimc"/>
      <sheetName val="Gia"/>
      <sheetName val="th dt dz&amp;tba shoa"/>
      <sheetName val="gia vt,nc,may"/>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 val="TH_x0000_DZ0_x0000_4"/>
      <sheetName val="thkp"/>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Mau NT cho doi"/>
      <sheetName val="THDG- Nha VS"/>
      <sheetName val="THDG- Mong thiet bi"/>
      <sheetName val="gvl"/>
      <sheetName val="Tong hop phan bo nhien lieu"/>
      <sheetName val="XD Ninh Quang"/>
      <sheetName val="K10"/>
      <sheetName val="PB chi tiet"/>
      <sheetName val="tong hop phan bo nhien lieu "/>
      <sheetName val="ESTI."/>
      <sheetName val="DI-ESTI"/>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MTL$-INTER"/>
      <sheetName val="SILICATE"/>
      <sheetName val="tong hgp"/>
      <sheetName val="YL4Test5"/>
      <sheetName val="[TKKT_15Alan1-dg.xlsYPTDG"/>
      <sheetName val="[TKKT_15Alan1-dg.xls࡝DTCTNÀNG"/>
      <sheetName val="_TKKT_15Alan1-dg.xls࡝DTCTNÀNG"/>
      <sheetName val="_TKKT_15Alan1-dg.xlsYPTDG"/>
      <sheetName val="Gia KS"/>
      <sheetName val="DTCT-TB"/>
      <sheetName val="cat vaɮѧ"/>
      <sheetName val="\HKP22-46"/>
      <sheetName val="ႀ￸B"/>
      <sheetName val="CANDOI"/>
      <sheetName val="GT"/>
      <sheetName val="GITHICH"/>
      <sheetName val="KQ"/>
      <sheetName val="GT KQ"/>
      <sheetName val="NS"/>
      <sheetName val="GT NS"/>
      <sheetName val="CNO"/>
      <sheetName val="CHITIEU"/>
      <sheetName val="THTram"/>
      <sheetName val="CHITIET"/>
      <sheetName val="[TKKT_15Ala"/>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Bu_vat_lieu"/>
      <sheetName val="¢çeet9"/>
      <sheetName val="_x000a_BTA"/>
      <sheetName val="GiaVL"/>
      <sheetName val="cat va__"/>
      <sheetName val="_HKP22-46"/>
      <sheetName val="chiet tifh khoan son "/>
      <sheetName val="Du_lieu"/>
      <sheetName val="TNBH_x0000_ͧ_x001f_[TKKT_15Alan1-dg.xls]tls"/>
      <sheetName val="TKKT_15Alan1-dg"/>
      <sheetName val="TK"/>
      <sheetName val="Giaitrinh"/>
      <sheetName val="M02"/>
      <sheetName val="M03"/>
      <sheetName val="M5"/>
      <sheetName val="hd01"/>
      <sheetName val="CT35"/>
      <sheetName val="Gia"/>
      <sheetName val="FD"/>
      <sheetName val="GI"/>
      <sheetName val="EE (3)"/>
      <sheetName val="PAVEMENT"/>
      <sheetName val="TRAFFIC"/>
      <sheetName val="[TKKT_15Alan1-dg.xls?DTCTNÀNG"/>
      <sheetName val="TH khoan ha_x0000_"/>
      <sheetName val="TH_DZ35"/>
      <sheetName val="__B"/>
      <sheetName val="¸TCT30+8"/>
      <sheetName val="ctdg"/>
      <sheetName val="_TKKT_15Ala"/>
      <sheetName val="CTTra"/>
      <sheetName val="Don gia kꦤoan son "/>
      <sheetName val="_BTA"/>
      <sheetName val="tra,vat-lieu"/>
      <sheetName val="\ra_bang"/>
      <sheetName val="Lç khoan LK1"/>
      <sheetName val="[TKKT_15Alan1-䡤g.xlsYPTDG"/>
      <sheetName val="_TKKT_15Alan1-dg.xls?DTCTNÀNG"/>
      <sheetName val="TH khoan ha?"/>
      <sheetName val="TNBH?ͧ_x001f_[TKKT_15Alan1-dg.xls]tls"/>
      <sheetName val="chiet tinh Khoan gib co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DATA"/>
      <sheetName val="VL,NC"/>
      <sheetName val="373 ²_x0000_"/>
      <sheetName val="ESUI."/>
      <sheetName val="DTCTFÀNG"/>
      <sheetName val="dbgt(tuyan)"/>
      <sheetName val="VAB"/>
      <sheetName val="#REF"/>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ai khgan"/>
      <sheetName val="t#m"/>
      <sheetName val="RA"/>
      <sheetName val="VAO"/>
      <sheetName val="Sheet02"/>
      <sheetName val="²_x0000__x0000_hoan GC+HTP"/>
      <sheetName val="²"/>
      <sheetName val="dtct cong"/>
      <sheetName val="TH khoan`han"/>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_TKKT_15Alan1-䡤g.xlsYPTDG"/>
      <sheetName val="TH khoan ha_"/>
      <sheetName val="TNBH_ͧ_x001f__TKKT_15Alan1-dg.xls_tls"/>
      <sheetName val="_ra_bang"/>
      <sheetName val="KKKKKKKK"/>
      <sheetName val="chiet tinh Khoan gia cofg"/>
      <sheetName val="dtct cau"/>
      <sheetName val="C䁑D"/>
      <sheetName val="373 ²?"/>
      <sheetName val="[TKKT_15Alan1-dg.xl۬_x0000_gia vat li"/>
      <sheetName val="chiet tGh khoan son "/>
      <sheetName val="tc_Bia_TC_(3-"/>
      <sheetName val="TH_khoan_GC+@TP"/>
      <sheetName val="Dongia_khoan_gia_cong"/>
      <sheetName val="DongiaK_lap_TB"/>
      <sheetName val="ES\I_"/>
      <sheetName val="Mau_NT_cho_doy"/>
      <sheetName val="TNBH??_x001f_[TKKT_15Alan1-dg.xls]tls"/>
      <sheetName val="cad vang"/>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TNBH_x0000_?_x001f_[TKKT_15Alan1-dg.xls]tls"/>
      <sheetName val="Don gia k?oan son "/>
      <sheetName val="DMTK"/>
      <sheetName val="Da tmn"/>
      <sheetName val="_HKP22-4&amp;"/>
      <sheetName val="__________________±____________"/>
      <sheetName val="da_1x22"/>
      <sheetName val="cat_vang2"/>
      <sheetName val="Thuc thanh"/>
      <sheetName val="px#_x000a_tl"/>
      <sheetName val="TVL"/>
      <sheetName val="D_x005f_x0014_CTQD"/>
      <sheetName val="ၛTKKT_15Alan1-dg.xls_THKPTNANG"/>
      <sheetName val="[TKKT_15Alan1-dg.xls䁝GXL"/>
      <sheetName val="_TKKT_15Alan1-dg.xls䁝GXL"/>
      <sheetName val="TJGTXL05"/>
      <sheetName val="chi tiet Kho`n GC+HTP"/>
      <sheetName val="BO"/>
      <sheetName val="TONG_HOPVAT_TU_MO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sheetData sheetId="473" refreshError="1"/>
      <sheetData sheetId="474" refreshError="1"/>
      <sheetData sheetId="475"/>
      <sheetData sheetId="476"/>
      <sheetData sheetId="477" refreshError="1"/>
      <sheetData sheetId="478" refreshError="1"/>
      <sheetData sheetId="479"/>
      <sheetData sheetId="480" refreshError="1"/>
      <sheetData sheetId="481"/>
      <sheetData sheetId="482"/>
      <sheetData sheetId="483" refreshError="1"/>
      <sheetData sheetId="484" refreshError="1"/>
      <sheetData sheetId="485"/>
      <sheetData sheetId="486"/>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refreshError="1"/>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refreshError="1"/>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sheetData sheetId="548"/>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KQPT"/>
      <sheetName val="PTDB"/>
      <sheetName val="PT T4.03"/>
      <sheetName val="Sheet4"/>
      <sheetName val="Sheet5"/>
      <sheetName val="Sheet6"/>
      <sheetName val="Sheet7"/>
      <sheetName val="Sheet8"/>
      <sheetName val="Sheet9"/>
      <sheetName val="Sheet17"/>
      <sheetName val="Sheet18"/>
      <sheetName val="Sheet19"/>
      <sheetName val="Sheet20"/>
      <sheetName val="Sheet21"/>
      <sheetName val="Sheet22"/>
      <sheetName val="Sheet23"/>
      <sheetName val="XL4Poppy"/>
      <sheetName val="canh"/>
      <sheetName val="Sheet1"/>
      <sheetName val="Sheet2"/>
      <sheetName val="Bang Don gia II"/>
      <sheetName val="Sheet3"/>
      <sheetName val="Lç khoan LK1"/>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TH An ca"/>
      <sheetName val="XN SL An ca"/>
      <sheetName val="Dang ky an ca"/>
      <sheetName val="Dang ky an ca T2"/>
      <sheetName val="XL4Test5"/>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NC"/>
      <sheetName val="M"/>
      <sheetName val="TSo"/>
      <sheetName val="PC"/>
      <sheetName val="Vua"/>
      <sheetName val="KL"/>
      <sheetName val="VC"/>
      <sheetName val="DGduong"/>
      <sheetName val="DT"/>
      <sheetName val="Thu"/>
      <sheetName val="XXXXXXXX"/>
      <sheetName val="bg+th45"/>
      <sheetName val="4-5"/>
      <sheetName val="bg+th34"/>
      <sheetName val="3-4"/>
      <sheetName val="bg+th23"/>
      <sheetName val="2-3"/>
      <sheetName val="bg+th12"/>
      <sheetName val="1-2"/>
      <sheetName val="bg+th"/>
      <sheetName val="ptvl"/>
      <sheetName val="0-1"/>
      <sheetName val="DT-THL7"/>
      <sheetName val="C47-456"/>
      <sheetName val="C46"/>
      <sheetName val="C47-PII"/>
      <sheetName val="glv"/>
      <sheetName val="T2"/>
      <sheetName val="T3"/>
      <sheetName val="T4"/>
      <sheetName val="T5"/>
      <sheetName val="THop"/>
      <sheetName val="THKD"/>
      <sheetName val="10000000"/>
      <sheetName val="20000000"/>
      <sheetName val="30000000"/>
      <sheetName val="40000000"/>
      <sheetName val="50000000"/>
      <sheetName val="60000000"/>
      <sheetName val="XL4Uest5"/>
      <sheetName val="Gia"/>
      <sheetName val="phan tich DG"/>
      <sheetName val="gia vat lieu"/>
      <sheetName val="gia xe may"/>
      <sheetName val="gia nhan cong"/>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tra-vat-lie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IBASE"/>
      <sheetName val="DGXDCB_DD"/>
      <sheetName val="klmchitiet"/>
      <sheetName val="Tinh Qmax (Xoko)"/>
      <sheetName val="Hinh thai"/>
      <sheetName val="Khau do Kasin"/>
      <sheetName val="Khau do cau nho"/>
      <sheetName val="Tinh Qmax"/>
      <sheetName val="H2%"/>
      <sheetName val="H~Q~V"/>
      <sheetName val="Tra K"/>
      <sheetName val="b_ tr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PBCPCHUNG CHO CAC ETUONG"/>
      <sheetName val="TDT"/>
      <sheetName val="THXL"/>
      <sheetName val="KSDH"/>
      <sheetName val="Q-Htran"/>
      <sheetName val="Q-Hha"/>
      <sheetName val="h,,~Hh"/>
      <sheetName val="Hbe"/>
    </sheetNames>
    <sheetDataSet>
      <sheetData sheetId="0"/>
      <sheetData sheetId="1"/>
      <sheetData sheetId="2" refreshError="1">
        <row r="9">
          <cell r="N9">
            <v>118182</v>
          </cell>
        </row>
        <row r="17">
          <cell r="N17">
            <v>55000</v>
          </cell>
        </row>
        <row r="38">
          <cell r="N38">
            <v>4.5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lam-moi_x0000__x0000__x0000__x0000__x0000__x0000__x0000__x0000__x0000__x0000__x0009__x0000_═Х_x0000__x0004__x0000__x0000__x0000__x0000__x0000__x0000_Х"/>
      <sheetName val="Hý_ng d_n"/>
      <sheetName val="ÿhaoÿgo"/>
      <sheetName val="g-vl"/>
      <sheetName val="tm"/>
      <sheetName val="ck"/>
      <sheetName val="th"/>
      <sheetName val="dt"/>
      <sheetName val="cl"/>
      <sheetName val="sl"/>
      <sheetName val="dth"/>
      <sheetName val="vt"/>
      <sheetName val="vc1"/>
      <sheetName val="vc2"/>
      <sheetName val="db"/>
      <sheetName val="nl"/>
      <sheetName val="tra2"/>
      <sheetName val="KB"/>
      <sheetName val="DZ 0.4"/>
      <sheetName val="BK-C T"/>
      <sheetName val="Phu kien 1࠱0 kV"/>
      <sheetName val="DZ 35"/>
      <sheetName val="Cto"/>
      <sheetName val="T_x000f_NG HOP VL-NC TT"/>
      <sheetName val="_iathanh1"/>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
      <sheetName val="____________J_DZ110K~1.XLS_THPD"/>
      <sheetName val="gvl_______________x0004________g____"/>
      <sheetName val="NC Dai su Phu kien"/>
      <sheetName val="Gia_GC_Satthep"/>
      <sheetName val="ru4Test5"/>
      <sheetName val="LJVL-CK-HT-GD1"/>
      <sheetName val="DGVT"/>
      <sheetName val="gvl_x0000__x0000__x0000__x0000__x0000__x0000__x0000__x0000__x0000__x0000__x0000__x0000_??_x0000__x0004__x0000__x0000__x0000__x0000__x0000__x0000_??_x0000__x0000__x0000__x0000_"/>
      <sheetName val="MP_x000a_12"/>
      <sheetName val="Balance Sheet"/>
      <sheetName val="gvl?쉘ž?_x0004_?॔ǥ?쌄ž?O?J[DZ110K~1.XLS"/>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CHITIE_VL-NC-T_-1p"/>
      <sheetName val="CHITIET_L-NC"/>
      <sheetName val="C"/>
      <sheetName val="KPC-BD_"/>
      <sheetName val="TH_DZ35"/>
      <sheetName val="kinh_phí_XD"/>
      <sheetName val="J[DZ110K~1_XLS]THPD"/>
      <sheetName val="????????????J[DZ110K~1_XLS]THPD"/>
      <sheetName val="gvl____________?_______?g____"/>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Tien_luong_MP-122"/>
      <sheetName val="Truoc_thue)2"/>
      <sheetName val="Tong_hop_12"/>
      <sheetName val="Xay_lap2"/>
      <sheetName val="Chi_tiet12"/>
      <sheetName val="Chi_tiet3"/>
      <sheetName val="Bu_VL2"/>
      <sheetName val="THPDMoi__(2)1"/>
      <sheetName val="CT_LCGT"/>
      <sheetName val="CT_LCTT"/>
      <sheetName val="TM_ChenhLechCT"/>
      <sheetName val="DM"/>
      <sheetName val="Dieu_chinh"/>
      <sheetName val="Danh_muc"/>
      <sheetName val="Tong_hop"/>
      <sheetName val="Bao_cao"/>
      <sheetName val="Phan_bo"/>
      <sheetName val="Thong_tin"/>
      <sheetName val="BK04"/>
      <sheetName val="Dinh nghia"/>
      <sheetName val="gvl_x0000__x0000__x0000__x0000__x0000__x0000__x0000__x0000__x0000__x0000__x0000__x0000_?_x0000__x0004__x0000__x0000__x0000__x0000__x0000__x0000_?g_x0000__x0000__x0000__x0000_"/>
      <sheetName val="gvl??????????????_x0004_???????g????"/>
      <sheetName val="tᮧ hỵp"/>
      <sheetName val="Sheet4"/>
      <sheetName val="lam-moi_x0000__x0000__x0000__x0000__x0000__x0000__x0000__x0000__x0000__x0000_ _x0000_═Х_x0000__x0004__x0000__x0000__x0000__x0000__x0000__x0000_Х"/>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987061.99580952385</v>
          </cell>
          <cell r="E115">
            <v>89648</v>
          </cell>
          <cell r="F115">
            <v>37000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0</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refreshError="1"/>
      <sheetData sheetId="54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inh nghia"/>
      <sheetName val="Don 'ia_III"/>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BETON"/>
      <sheetName val="Don gia"/>
      <sheetName val="402"/>
      <sheetName val="Don gia Dak Lak"/>
      <sheetName val="Chi tiet"/>
      <sheetName val="CHITIET VL-NC"/>
      <sheetName val="TL&amp;DG"/>
      <sheetName val="TH VL, NC, DDHT Thanhphuoc"/>
      <sheetName val="CT Thang Mo"/>
      <sheetName val="CT  PL"/>
      <sheetName val="Don_gia_III1"/>
      <sheetName val="Don_gia_CT"/>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Don_gia_Dak_Lak"/>
      <sheetName val="6호기"/>
      <sheetName val="gvl"/>
      <sheetName val="DT-XL"/>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 val="LK TBA 1 PHA 1x37,5k_x005f_x0016_A"/>
      <sheetName val="XL4Poppy"/>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35KV"/>
      <sheetName val="T-35KV"/>
      <sheetName val="TBA "/>
      <sheetName val="T_TBA"/>
      <sheetName val="0,4KV"/>
      <sheetName val="TH0,4"/>
      <sheetName val="Cto"/>
      <sheetName val="THcto"/>
      <sheetName val="CP_Xaylap"/>
      <sheetName val="CP_Thietbi"/>
      <sheetName val="KS-35KV"/>
      <sheetName val="KhaoSatTBA"/>
      <sheetName val="KS0,4KV"/>
      <sheetName val="CP_Khac"/>
      <sheetName val="Tong_DT"/>
      <sheetName val="VLC_TBA"/>
      <sheetName val="TTVanChuyen"/>
      <sheetName val="Gia_GC_Satthep"/>
      <sheetName val="00000000"/>
      <sheetName val="10000000"/>
      <sheetName val="20000000"/>
      <sheetName val="30000000"/>
      <sheetName val="XL4Test5"/>
      <sheetName val="4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DG"/>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VL_NV_ M san nen"/>
      <sheetName val="VL_NC_M Nha dieu khien"/>
      <sheetName val="CHITIET VL-NC"/>
      <sheetName val="CL Hang ra/ (2)"/>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THDT hang rao????????????䥜ƌ?_x0004_"/>
      <sheetName val="THDT hang rao_x0000__x0000__x0000__x0000__x0000__x0000__x0000__x0000__x0000__x0000__x0000__x0000_䥜ƌ_x0000__x0004_"/>
      <sheetName val="Don gia Tay Ninh"/>
      <sheetName val="CL Hang ra_ (2)"/>
      <sheetName val="A 110kV Tan uyen.xls_THDT duong"/>
      <sheetName val="THDT hang rao____________䥜ƌ__x0004_"/>
      <sheetName val="DG vat tu"/>
      <sheetName val="CHITIET VL-NC-TT -1p"/>
      <sheetName val="CHITIET VL-NC-TT-3p"/>
      <sheetName val="TH VL, NC, DDHT Thanhphuoc"/>
      <sheetName val="Mong_MT­4"/>
      <sheetName val="dg_tp(cm"/>
      <sheetName val="_Phan_XD_TBA_110kV_Tan_uyen_xls"/>
      <sheetName val="A_110kV_Tan_uyen_xls?THDT_duong"/>
      <sheetName val="DG_vat_tu"/>
      <sheetName val="Don_gia_Tay_Ninh"/>
      <sheetName val="CL_Hang_ra/_(2)"/>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VL-NT-_M_Hang_rao1"/>
      <sheetName val="_Phan_XD_TBA_110kV_Tan_uyen_xl1"/>
      <sheetName val="Mong_MT­41"/>
      <sheetName val="Dgia_vat_tu1"/>
      <sheetName val="Don_gia_III1"/>
      <sheetName val="A_110kV_Tan_uyen_xls?THDT_duon1"/>
      <sheetName val="dg_tp(cm1"/>
      <sheetName val="[Phan_XD_TBA_110kV_Tan_uyen_xls"/>
      <sheetName val="VL_NV__M_san_nen"/>
      <sheetName val="VL_NC_M_Nha_dieu_khien"/>
      <sheetName val="CHITIET_VL-NC"/>
      <sheetName val="CL_Hang_ra/_(2)1"/>
      <sheetName val="CL_Hang_ra__(2)"/>
      <sheetName val="VL-NV-_M_dung"/>
      <sheetName val="THDT_hang_rao䥜ƌ"/>
      <sheetName val="THDT_hang_rao????????????䥜ƌ?"/>
      <sheetName val="A_110kV_Tan_uyen_xls_THDT_duong"/>
      <sheetName val="THDT_hang_rao____________䥜ƌ_"/>
      <sheetName val="DG_vat_tu1"/>
      <sheetName val="Don_gia_Tay_Ninh1"/>
      <sheetName val="CHITIET_VL-NC-TT_-1p"/>
      <sheetName val="CHITIET_VL-NC-TT-3p"/>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Don gia vung III"/>
      <sheetName val="T_x0000__x000a_ä_x0007_RP`©B-1"/>
      <sheetName val="A_110kV_Tan_uyen_xls_THDT_duon1"/>
      <sheetName val="CL_Hang_ra__(2)1"/>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VL-NC-M_Nha_dieu_khien5"/>
      <sheetName val="TL_Nha_dieu_khien5"/>
      <sheetName val="Don_gia_Binh_Duong5"/>
      <sheetName val="THDT_Nha_DHSX5"/>
      <sheetName val="VL-NC-M_Nha_DHSX5"/>
      <sheetName val="TL_Nha_DHSX5"/>
      <sheetName val="Don_gia_Vung_Tau5"/>
      <sheetName val="dg_tphcm5"/>
      <sheetName val="Don_gia_Dak_Lak5"/>
      <sheetName val="Dgia_vat_tu5"/>
      <sheetName val="Don_gia_III5"/>
      <sheetName val="THDT_san_nen6"/>
      <sheetName val="VL-NV-_M_san_nen6"/>
      <sheetName val="TL_san_nen6"/>
      <sheetName val="THDT_duong6"/>
      <sheetName val="VL-NV-_M_duong6"/>
      <sheetName val="TL_duong6"/>
      <sheetName val="CL_duong6"/>
      <sheetName val="THDT_hang_rao6"/>
      <sheetName val="VL-NV-_M_Hang_rao6"/>
      <sheetName val="CL_Hang_rao6"/>
      <sheetName val="T"/>
      <sheetName val="UP"/>
      <sheetName val="THDT hang rao____________䥜ƌ__x0"/>
      <sheetName val="THDT hang rao_x0000__x0000__x0000__x0000__x0000__x0000__x0000__x0000__x0000__x0000__x0000__x0000_??_x0000__x0004_"/>
      <sheetName val="THDT hang rao???????????????_x0004_"/>
      <sheetName val="THDT hang rao____________??__x0004_"/>
      <sheetName val="THDT hang rao___________큵洊혂䩧_x0001__x0000_ "/>
      <sheetName val="THDT hang rao________________x0004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G2" t="str">
            <v>dung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XL4Poppy"/>
      <sheetName val="TT_0,4KV"/>
      <sheetName val="v聣"/>
      <sheetName val="v?"/>
      <sheetName val="Don gia"/>
      <sheetName val="CTbe tong"/>
      <sheetName val="CTDZ 0.4+cto"/>
      <sheetName val="VL"/>
      <sheetName val="ND"/>
      <sheetName val="tienluong"/>
      <sheetName val="v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TBA"/>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au 2(3)"/>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4"/>
      <sheetName val="TK211"/>
      <sheetName val="TK214"/>
      <sheetName val="TK3331"/>
      <sheetName val="TK3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CTTSCD"/>
      <sheetName val="TSCD ko dung"/>
      <sheetName val="Tong vat tu"/>
      <sheetName val="VT luu"/>
      <sheetName val="VTu1"/>
      <sheetName val="Vtu u dong"/>
      <sheetName val="TSLD khac"/>
      <sheetName val="CC da pbo het"/>
      <sheetName val="Phaitra"/>
      <sheetName val="\MGT-DRT\MGT-IMPR\MGT-SC@\BA039"/>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11"/>
      <sheetName val="Cong hoþ"/>
      <sheetName val="CT 03"/>
      <sheetName val="TH 03"/>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_x0002__x0001_"/>
      <sheetName val="_x0000__x0000__x0005__x0000_"/>
      <sheetName val="Chung tu"/>
      <sheetName val="So cai"/>
      <sheetName val="Can doi"/>
      <sheetName val="Phat sinh"/>
      <sheetName val="ten"/>
      <sheetName val="nphuo"/>
      <sheetName val="28+160-&quot;8+420,17Top"/>
      <sheetName val="KHo152"/>
      <sheetName val="Kho153"/>
      <sheetName val="@.Dap"/>
      <sheetName val="LUU"/>
      <sheetName val="BAONO"/>
      <sheetName val="BAONOCHUAXONG"/>
      <sheetName val="PHI"/>
      <sheetName val="Muavao6"/>
      <sheetName val="Muavao7"/>
      <sheetName val="MLDV"/>
      <sheetName val="catongcu"/>
      <sheetName val="BC"/>
      <sheetName val="NNCONGNHAN"/>
      <sheetName val="bangtonghop"/>
      <sheetName val="B T HOP"/>
      <sheetName val="HT HE DUONG"/>
      <sheetName val="MLPP"/>
      <sheetName val="DH D1,2"/>
      <sheetName val="Tro giup"/>
      <sheetName val="DMCP"/>
      <sheetName val="MD03-4"/>
      <sheetName val="XE DA("/>
      <sheetName val="khen thuong (2)"/>
      <sheetName val="khen thuong"/>
      <sheetName val="Thuong"/>
      <sheetName val="San luong"/>
      <sheetName val="Thu nhap"/>
      <sheetName val="XXXXXXX_x0018_"/>
      <sheetName val="UBi"/>
      <sheetName val="TDþ"/>
      <sheetName val="2ÿÿ960-ÿÿ+1ÿÿÿÿ(k95)"/>
      <sheetName val="[PIPE-03E.XLSÝ26+960-27+150.4(k"/>
      <sheetName val="Tong hop gia"/>
      <sheetName val="May thi cong"/>
      <sheetName val="Chi phi chung"/>
      <sheetName val="Config"/>
      <sheetName val="DGCT1"/>
      <sheetName val="Tu van Thiet ke"/>
      <sheetName val="Tien do thi cong"/>
      <sheetName val="Bia du toan"/>
      <sheetName val="Aug-10(D)"/>
      <sheetName val="Data input"/>
      <sheetName val="Data"/>
      <sheetName val="Group"/>
      <sheetName val="Loading"/>
      <sheetName val="Cong n_x0000_"/>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clvÃ"/>
      <sheetName val="Q1-0_x0005_"/>
      <sheetName val="Q1-0þ"/>
      <sheetName val="_MGT-DRT_MGT-IMPR_MGT-SC@_BA039"/>
      <sheetName val="T_x0003_"/>
      <sheetName val="_N_MGT-DRT_MGT-IMPR_MGT-SC@_BA0"/>
      <sheetName val="_PIPE-03E.XLSÝ26+960-27+150.4(k"/>
      <sheetName val="BU13-_x0003_"/>
      <sheetName val=" o "/>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sheetData sheetId="610"/>
      <sheetData sheetId="611"/>
      <sheetData sheetId="612"/>
      <sheetData sheetId="613"/>
      <sheetData sheetId="614"/>
      <sheetData sheetId="615"/>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sheetData sheetId="800" refreshError="1"/>
      <sheetData sheetId="801"/>
      <sheetData sheetId="802" refreshError="1"/>
      <sheetData sheetId="803"/>
      <sheetData sheetId="804"/>
      <sheetData sheetId="805"/>
      <sheetData sheetId="806"/>
      <sheetData sheetId="807"/>
      <sheetData sheetId="808" refreshError="1"/>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refreshError="1"/>
      <sheetData sheetId="829" refreshError="1"/>
      <sheetData sheetId="830" refreshError="1"/>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refreshError="1"/>
      <sheetData sheetId="870"/>
      <sheetData sheetId="871"/>
      <sheetData sheetId="872"/>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refreshError="1"/>
      <sheetData sheetId="1223" refreshError="1"/>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efreshError="1"/>
      <sheetData sheetId="1238" refreshError="1"/>
      <sheetData sheetId="1239" refreshError="1"/>
      <sheetData sheetId="1240" refreshError="1"/>
      <sheetData sheetId="1241" refreshError="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sheetData sheetId="1321"/>
      <sheetData sheetId="1322"/>
      <sheetData sheetId="1323"/>
      <sheetData sheetId="1324"/>
      <sheetData sheetId="1325"/>
      <sheetData sheetId="1326"/>
      <sheetData sheetId="1327" refreshError="1"/>
      <sheetData sheetId="1328" refreshError="1"/>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refreshError="1"/>
      <sheetData sheetId="1341"/>
      <sheetData sheetId="1342"/>
      <sheetData sheetId="1343"/>
      <sheetData sheetId="1344" refreshError="1"/>
      <sheetData sheetId="1345"/>
      <sheetData sheetId="1346"/>
      <sheetData sheetId="1347"/>
      <sheetData sheetId="1348"/>
      <sheetData sheetId="1349"/>
      <sheetData sheetId="1350"/>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sheetData sheetId="1364"/>
      <sheetData sheetId="1365"/>
      <sheetData sheetId="1366"/>
      <sheetData sheetId="1367"/>
      <sheetData sheetId="1368"/>
      <sheetData sheetId="1369"/>
      <sheetData sheetId="1370"/>
      <sheetData sheetId="137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sheetData sheetId="1496"/>
      <sheetData sheetId="1497"/>
      <sheetData sheetId="1498"/>
      <sheetData sheetId="1499"/>
      <sheetData sheetId="1500"/>
      <sheetData sheetId="1501" refreshError="1"/>
      <sheetData sheetId="1502" refreshError="1"/>
      <sheetData sheetId="1503" refreshError="1"/>
      <sheetData sheetId="1504"/>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refreshError="1"/>
      <sheetData sheetId="1546" refreshError="1"/>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refreshError="1"/>
      <sheetData sheetId="1569" refreshError="1"/>
      <sheetData sheetId="1570" refreshError="1"/>
      <sheetData sheetId="1571" refreshError="1"/>
      <sheetData sheetId="1572"/>
      <sheetData sheetId="1573"/>
      <sheetData sheetId="1574"/>
      <sheetData sheetId="157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10Èn"/>
    </sheetNames>
    <sheetDataSet>
      <sheetData sheetId="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goi1"/>
      <sheetName val="kh«ng GTGT"/>
      <sheetName val="b¶ngtÝnhgãi1"/>
      <sheetName val="B¶ngtænghîp"/>
      <sheetName val="PS"/>
      <sheetName val="TTgãi1"/>
      <sheetName val="ph©ngiao"/>
      <sheetName val="Ng.thu"/>
      <sheetName val="QT"/>
      <sheetName val="Sheet16"/>
      <sheetName val="Gia MBA (2)"/>
      <sheetName val="Gi¸ tñ bï"/>
      <sheetName val="Gia-NC"/>
      <sheetName val="Gia-TN"/>
      <sheetName val="Gia KH"/>
      <sheetName val="GiaVT"/>
      <sheetName val="GiaVT XDCB"/>
      <sheetName val="Gia MBA"/>
      <sheetName val="Cac HS hay SD"/>
      <sheetName val="00000000"/>
      <sheetName val="dghn"/>
      <sheetName val="lc"/>
      <sheetName val="Sheet1"/>
      <sheetName val="VLLC"/>
      <sheetName val="dongia (2)"/>
      <sheetName val="17-2-05"/>
      <sheetName val="5-5-05"/>
      <sheetName val="30-6-05"/>
      <sheetName val="30-9-05"/>
      <sheetName val="No CT"/>
      <sheetName val="30-11"/>
      <sheetName val="31-12"/>
      <sheetName val="CN20-1-06"/>
      <sheetName val="CN9-2-06"/>
      <sheetName val="Bo"/>
      <sheetName val="congno31-7-06"/>
      <sheetName val="31-8-06"/>
      <sheetName val="30-9-06"/>
      <sheetName val="10-06"/>
      <sheetName val="11-06"/>
      <sheetName val="12-06"/>
      <sheetName val="01-07"/>
      <sheetName val="02-07"/>
      <sheetName val="03-07"/>
      <sheetName val="04-07"/>
      <sheetName val="Phan bo T4-07"/>
      <sheetName val="T5-07"/>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10000000"/>
      <sheetName val="XL4Poppy"/>
      <sheetName val="XL4Test5"/>
      <sheetName val="KH-Q1,Q2,01"/>
      <sheetName val="kh«ng_GTGT"/>
      <sheetName val="Ng_thu"/>
      <sheetName val="Gia_MBA_(2)"/>
      <sheetName val="Gi¸_tñ_bï"/>
      <sheetName val="Gia_KH"/>
      <sheetName val="GiaVT_XDCB"/>
      <sheetName val="Gia_MBA"/>
      <sheetName val="Cac_HS_hay_SD"/>
      <sheetName val="template"/>
    </sheetNames>
    <sheetDataSet>
      <sheetData sheetId="0" refreshError="1">
        <row r="3">
          <cell r="B3" t="str">
            <v xml:space="preserve">§ång hå v«n+chuyÓn m¹ch </v>
          </cell>
          <cell r="C3" t="str">
            <v>bé</v>
          </cell>
          <cell r="D3">
            <v>0</v>
          </cell>
          <cell r="E3">
            <v>0</v>
          </cell>
          <cell r="F3" t="str">
            <v>Nhµ m¸y thiÕt bÞ ®o ®iÖn</v>
          </cell>
        </row>
        <row r="4">
          <cell r="B4" t="str">
            <v>§Çu cèt Ðp M/A-50</v>
          </cell>
          <cell r="C4" t="str">
            <v>c¸i</v>
          </cell>
          <cell r="D4">
            <v>18000</v>
          </cell>
          <cell r="E4">
            <v>1983.3115189641462</v>
          </cell>
          <cell r="F4" t="str">
            <v>Ngo¹i(óc)</v>
          </cell>
          <cell r="G4">
            <v>1210</v>
          </cell>
        </row>
        <row r="5">
          <cell r="B5" t="str">
            <v>§Çu cèt hµn d©y §CH-M16</v>
          </cell>
          <cell r="C5" t="str">
            <v>c¸i</v>
          </cell>
          <cell r="D5">
            <v>5000</v>
          </cell>
          <cell r="E5">
            <v>1983.3115189641462</v>
          </cell>
          <cell r="F5" t="str">
            <v>ViÖt nam</v>
          </cell>
          <cell r="G5">
            <v>1210</v>
          </cell>
        </row>
        <row r="6">
          <cell r="B6" t="str">
            <v>§Çu cèt hµn d©y §CH-M25</v>
          </cell>
          <cell r="C6" t="str">
            <v>c¸i</v>
          </cell>
          <cell r="D6">
            <v>5500</v>
          </cell>
          <cell r="E6">
            <v>1983.3115189641462</v>
          </cell>
          <cell r="F6" t="str">
            <v>ViÖt nam</v>
          </cell>
          <cell r="G6">
            <v>1210</v>
          </cell>
        </row>
        <row r="7">
          <cell r="B7" t="str">
            <v>§Çu cèt hµn d©y §CH-M35</v>
          </cell>
          <cell r="C7" t="str">
            <v>c¸i</v>
          </cell>
          <cell r="D7">
            <v>6000</v>
          </cell>
          <cell r="E7">
            <v>1983.3115189641462</v>
          </cell>
          <cell r="F7" t="str">
            <v>ViÖt nam</v>
          </cell>
          <cell r="G7">
            <v>1210</v>
          </cell>
        </row>
        <row r="8">
          <cell r="B8" t="str">
            <v>§Çu cèt hµn d©y §CH-M70</v>
          </cell>
          <cell r="C8" t="str">
            <v>c¸i</v>
          </cell>
          <cell r="D8">
            <v>7000</v>
          </cell>
          <cell r="E8">
            <v>1983.3115189641462</v>
          </cell>
          <cell r="F8" t="str">
            <v>ViÖt nam</v>
          </cell>
          <cell r="G8">
            <v>1210</v>
          </cell>
        </row>
        <row r="9">
          <cell r="B9" t="str">
            <v>§Çu cèt van bãp §CB-F8</v>
          </cell>
          <cell r="C9" t="str">
            <v>c¸i</v>
          </cell>
          <cell r="D9">
            <v>12000</v>
          </cell>
          <cell r="E9">
            <v>1983.3115189641462</v>
          </cell>
          <cell r="F9" t="str">
            <v>ViÖt nam</v>
          </cell>
          <cell r="G9">
            <v>1210</v>
          </cell>
        </row>
        <row r="10">
          <cell r="B10" t="str">
            <v>§èng hå ®o ®iÖn</v>
          </cell>
          <cell r="C10" t="str">
            <v>c¸i</v>
          </cell>
          <cell r="D10">
            <v>0</v>
          </cell>
          <cell r="E10">
            <v>0</v>
          </cell>
          <cell r="F10" t="str">
            <v>Nhµ m¸y thiÕt bÞ ®o ®iÖn</v>
          </cell>
        </row>
        <row r="11">
          <cell r="B11" t="str">
            <v>ATM nh¸nh 100A</v>
          </cell>
          <cell r="C11" t="str">
            <v>c¸i</v>
          </cell>
          <cell r="D11">
            <v>0</v>
          </cell>
          <cell r="E11">
            <v>0</v>
          </cell>
          <cell r="F11" t="str">
            <v>Liªn x«</v>
          </cell>
        </row>
        <row r="12">
          <cell r="B12" t="str">
            <v>ATM nh¸nh 75A</v>
          </cell>
          <cell r="C12" t="str">
            <v>c¸i</v>
          </cell>
          <cell r="D12">
            <v>0</v>
          </cell>
          <cell r="E12">
            <v>0</v>
          </cell>
          <cell r="F12" t="str">
            <v>Liªn x«</v>
          </cell>
        </row>
        <row r="13">
          <cell r="B13" t="str">
            <v>ATM tæng 100A</v>
          </cell>
          <cell r="C13" t="str">
            <v>c¸i</v>
          </cell>
          <cell r="D13">
            <v>0</v>
          </cell>
          <cell r="E13">
            <v>0</v>
          </cell>
          <cell r="F13" t="str">
            <v>Liªn x«</v>
          </cell>
        </row>
        <row r="14">
          <cell r="B14" t="str">
            <v>ATM tæng 200A</v>
          </cell>
          <cell r="C14" t="str">
            <v>c¸i</v>
          </cell>
          <cell r="D14">
            <v>0</v>
          </cell>
          <cell r="E14">
            <v>0</v>
          </cell>
          <cell r="F14" t="str">
            <v>Liªn x«</v>
          </cell>
        </row>
        <row r="15">
          <cell r="B15" t="str">
            <v>B¨ng dÝnh c¸ch ®iÖn PVC-500</v>
          </cell>
          <cell r="C15" t="str">
            <v>cuén</v>
          </cell>
          <cell r="D15">
            <v>5000</v>
          </cell>
          <cell r="E15">
            <v>0</v>
          </cell>
          <cell r="F15" t="str">
            <v>ViÖt nam</v>
          </cell>
        </row>
        <row r="16">
          <cell r="B16" t="str">
            <v>B¨ng nh«m</v>
          </cell>
          <cell r="C16" t="str">
            <v>kg</v>
          </cell>
          <cell r="D16">
            <v>25000</v>
          </cell>
          <cell r="E16">
            <v>0</v>
          </cell>
          <cell r="F16" t="str">
            <v>ViÖt nam</v>
          </cell>
        </row>
        <row r="17">
          <cell r="B17" t="str">
            <v>BiÕn an toµn, s¬ ®å tªn tr¹m</v>
          </cell>
          <cell r="C17" t="str">
            <v>c¸i</v>
          </cell>
          <cell r="D17">
            <v>20000</v>
          </cell>
          <cell r="E17">
            <v>0</v>
          </cell>
          <cell r="F17" t="str">
            <v>Liÿn x«</v>
          </cell>
          <cell r="G17">
            <v>1210</v>
          </cell>
        </row>
        <row r="18">
          <cell r="B18" t="str">
            <v>C¸p ®ång bäc PVC 4 lâi M-3x25+1x16</v>
          </cell>
          <cell r="C18" t="str">
            <v>m</v>
          </cell>
          <cell r="D18">
            <v>42000</v>
          </cell>
          <cell r="E18">
            <v>2680.4022405522014</v>
          </cell>
          <cell r="F18" t="str">
            <v>ViÖt nam  tiªu chuÈn IEC</v>
          </cell>
        </row>
        <row r="19">
          <cell r="B19" t="str">
            <v>C¸p ®ång bäc PVC 4 lâi M-3x35+1x16</v>
          </cell>
          <cell r="C19" t="str">
            <v>m</v>
          </cell>
          <cell r="D19">
            <v>72000</v>
          </cell>
          <cell r="E19">
            <v>2680.4022405522014</v>
          </cell>
          <cell r="F19" t="str">
            <v>ViÖt nam  tiªu chuÈn IEC</v>
          </cell>
        </row>
        <row r="20">
          <cell r="B20" t="str">
            <v>C¸p ®ång bäc PVC 4 lâi M-3x70+1x35</v>
          </cell>
          <cell r="C20" t="str">
            <v>m</v>
          </cell>
          <cell r="D20">
            <v>120000</v>
          </cell>
          <cell r="E20">
            <v>2680.4022405522014</v>
          </cell>
          <cell r="F20" t="str">
            <v>ViÖt nam  tiªu chuÈn IEC</v>
          </cell>
        </row>
        <row r="21">
          <cell r="B21" t="str">
            <v>C¸p ®ång trÇn nhiÒu sîi M-95</v>
          </cell>
          <cell r="C21" t="str">
            <v>m</v>
          </cell>
          <cell r="D21">
            <v>34000</v>
          </cell>
        </row>
        <row r="22">
          <cell r="B22" t="str">
            <v>C«liª sø ghÕ</v>
          </cell>
          <cell r="C22" t="str">
            <v>bé</v>
          </cell>
          <cell r="D22">
            <v>7600</v>
          </cell>
          <cell r="E22">
            <v>23016.092850297202</v>
          </cell>
          <cell r="F22" t="str">
            <v xml:space="preserve">ThÐp Th¸i nguyªn </v>
          </cell>
        </row>
        <row r="23">
          <cell r="B23" t="str">
            <v>C«ng b¶o vÖ vËt t­ hiÖn tr­êng</v>
          </cell>
          <cell r="C23" t="str">
            <v>c«ng</v>
          </cell>
          <cell r="D23">
            <v>0</v>
          </cell>
          <cell r="E23">
            <v>13448.545963881706</v>
          </cell>
        </row>
        <row r="24">
          <cell r="B24" t="str">
            <v>C«ng t¬ 3 pha h÷u c«ng</v>
          </cell>
          <cell r="C24" t="str">
            <v>c¸i</v>
          </cell>
          <cell r="D24">
            <v>0</v>
          </cell>
          <cell r="E24">
            <v>0</v>
          </cell>
          <cell r="F24" t="str">
            <v>Nhµ m¸y thiÕt bÞ ®o ®iÖn</v>
          </cell>
        </row>
        <row r="25">
          <cell r="B25" t="str">
            <v>Cæ dÒ nÐo d©y cét ®¬n CND-2</v>
          </cell>
          <cell r="C25" t="str">
            <v>bé</v>
          </cell>
          <cell r="D25">
            <v>119260</v>
          </cell>
          <cell r="E25">
            <v>17809.176109691216</v>
          </cell>
          <cell r="F25" t="str">
            <v xml:space="preserve">ThÐp Th¸i nguyªn </v>
          </cell>
        </row>
        <row r="26">
          <cell r="B26" t="str">
            <v>Cæ dÒ nÐo d©y cét kÐp CNDK(D)</v>
          </cell>
          <cell r="C26" t="str">
            <v>bé</v>
          </cell>
          <cell r="D26">
            <v>104930.99999999999</v>
          </cell>
          <cell r="E26">
            <v>17713.342829818412</v>
          </cell>
          <cell r="F26" t="str">
            <v xml:space="preserve">ThÐp Th¸i nguyªn </v>
          </cell>
        </row>
        <row r="27">
          <cell r="B27" t="str">
            <v>Cæ dÒ nÐo d©y cét kÐp CNDK(N)</v>
          </cell>
          <cell r="C27" t="str">
            <v>bé</v>
          </cell>
          <cell r="D27">
            <v>104930.99999999999</v>
          </cell>
          <cell r="E27">
            <v>17713.342829818412</v>
          </cell>
          <cell r="F27" t="str">
            <v xml:space="preserve">ThÐp Th¸i nguyªn </v>
          </cell>
        </row>
        <row r="28">
          <cell r="B28" t="str">
            <v>Cæ dÒ nÐo gãc CDG</v>
          </cell>
          <cell r="C28" t="str">
            <v>bé</v>
          </cell>
          <cell r="D28">
            <v>101460</v>
          </cell>
          <cell r="E28">
            <v>17690.128557054191</v>
          </cell>
          <cell r="F28" t="str">
            <v xml:space="preserve">ThÐp Th¸i nguyªn </v>
          </cell>
        </row>
        <row r="29">
          <cell r="B29" t="str">
            <v>CÆp c¸p ®ång nh«m Cu/A-35/95</v>
          </cell>
          <cell r="C29" t="str">
            <v>bé</v>
          </cell>
          <cell r="D29">
            <v>6500</v>
          </cell>
          <cell r="E29">
            <v>0</v>
          </cell>
          <cell r="F29" t="str">
            <v>Nhµ m¸y c¬ khÝ Yªn viªn</v>
          </cell>
        </row>
        <row r="30">
          <cell r="B30" t="str">
            <v>CÆp c¸p 3 bu l«ng cho d©y AC-50</v>
          </cell>
          <cell r="C30" t="str">
            <v>bé</v>
          </cell>
          <cell r="D30">
            <v>5500</v>
          </cell>
          <cell r="E30">
            <v>0</v>
          </cell>
          <cell r="F30" t="str">
            <v>Nhµ m¸y c¬ khÝ Yªn viªn</v>
          </cell>
        </row>
        <row r="31">
          <cell r="B31" t="str">
            <v>CÇu ch× tù r¬i SI-35</v>
          </cell>
          <cell r="C31" t="str">
            <v>bé</v>
          </cell>
          <cell r="D31">
            <v>2690000</v>
          </cell>
          <cell r="E31">
            <v>47601.958309065951</v>
          </cell>
          <cell r="F31" t="str">
            <v>Liªn doanh SKODA-VINA</v>
          </cell>
          <cell r="G31">
            <v>0</v>
          </cell>
          <cell r="H31">
            <v>30000</v>
          </cell>
        </row>
        <row r="32">
          <cell r="B32" t="str">
            <v>CÇu dao liªn ®éng 35kV CD-35/200A</v>
          </cell>
          <cell r="C32" t="str">
            <v>bé</v>
          </cell>
          <cell r="D32">
            <v>5600000</v>
          </cell>
          <cell r="E32">
            <v>122572.56079191838</v>
          </cell>
          <cell r="F32" t="str">
            <v>Liªn doanh SKODA-VINA</v>
          </cell>
          <cell r="G32">
            <v>0</v>
          </cell>
          <cell r="H32">
            <v>30000</v>
          </cell>
        </row>
        <row r="33">
          <cell r="B33" t="str">
            <v>Cét bª t«ng ly t©m LT-10B</v>
          </cell>
          <cell r="C33" t="str">
            <v>cét</v>
          </cell>
          <cell r="D33">
            <v>1174677</v>
          </cell>
          <cell r="E33">
            <v>147868.39158951858</v>
          </cell>
          <cell r="F33" t="str">
            <v>Cty ®iÖn lùc vµ Cty XD
n«ng nghiÖp vµ PTNT s¶n xuÊt</v>
          </cell>
        </row>
        <row r="34">
          <cell r="B34" t="str">
            <v>Cét bª t«ng ly t©m LT-12B</v>
          </cell>
          <cell r="C34" t="str">
            <v>cét</v>
          </cell>
          <cell r="D34">
            <v>1588477</v>
          </cell>
          <cell r="E34">
            <v>166890.25077695589</v>
          </cell>
          <cell r="F34" t="str">
            <v>Cty ®iÖn lùc vµ Cty XD
n«ng nghiÖp vµ PTNT s¶n xuÊt</v>
          </cell>
        </row>
        <row r="35">
          <cell r="B35" t="str">
            <v>Cét bª t«ng ly t©m LT-12C</v>
          </cell>
          <cell r="C35" t="str">
            <v>cét</v>
          </cell>
          <cell r="D35">
            <v>1816377</v>
          </cell>
          <cell r="E35">
            <v>166890.25077695589</v>
          </cell>
          <cell r="F35" t="str">
            <v>Cty ®iÖn lùc vµ Cty XD
n«ng nghiÖp vµ PTNT s¶n xuÊt</v>
          </cell>
        </row>
        <row r="36">
          <cell r="B36" t="str">
            <v>Cét bª t«ng ly t©m LT-14B</v>
          </cell>
          <cell r="C36" t="str">
            <v>cét</v>
          </cell>
          <cell r="D36">
            <v>3692262</v>
          </cell>
          <cell r="E36">
            <v>268653.72283424844</v>
          </cell>
          <cell r="F36" t="str">
            <v>Cty ®iÖn lùc vµ Cty XD
n«ng nghiÖp vµ PTNT s¶n xuÊt</v>
          </cell>
        </row>
        <row r="37">
          <cell r="B37" t="str">
            <v>Cét bª t«ng ly t©m LT-14C</v>
          </cell>
          <cell r="C37" t="str">
            <v>cét</v>
          </cell>
          <cell r="D37">
            <v>4245284</v>
          </cell>
          <cell r="E37">
            <v>211425.41321229746</v>
          </cell>
          <cell r="F37" t="str">
            <v>Cty ®iÖn lùc vµ Cty XD
n«ng nghiÖp vµ PTNT s¶n xuÊt</v>
          </cell>
        </row>
        <row r="38">
          <cell r="B38" t="str">
            <v>Cét bª t«ng ly t©m LT-16C</v>
          </cell>
          <cell r="C38" t="str">
            <v>cét</v>
          </cell>
          <cell r="D38">
            <v>4756284</v>
          </cell>
          <cell r="E38">
            <v>245581.07473760252</v>
          </cell>
          <cell r="F38" t="str">
            <v>Bª t«ng ChÌm-Bª t«ng ThÞnh liÖt</v>
          </cell>
        </row>
        <row r="39">
          <cell r="B39" t="str">
            <v>Chèng sÐt van h¹ thÕ</v>
          </cell>
          <cell r="C39" t="str">
            <v>c¸i</v>
          </cell>
          <cell r="D39">
            <v>0</v>
          </cell>
          <cell r="E39">
            <v>0</v>
          </cell>
          <cell r="F39" t="str">
            <v>Nhµ m¸y thiÕt bÞ ®o ®iÖn</v>
          </cell>
        </row>
        <row r="40">
          <cell r="B40" t="str">
            <v>Chuçi sø nÐo 4xPC-70§</v>
          </cell>
          <cell r="C40" t="str">
            <v>chuçi</v>
          </cell>
          <cell r="D40">
            <v>279800</v>
          </cell>
          <cell r="E40">
            <v>8559.2937288003759</v>
          </cell>
          <cell r="F40" t="str">
            <v>Sø: Liªn x« ; Phô kiÖn: ViÖt nam</v>
          </cell>
        </row>
        <row r="41">
          <cell r="B41" t="str">
            <v>D©y buéc</v>
          </cell>
          <cell r="C41" t="str">
            <v>kg</v>
          </cell>
          <cell r="D41">
            <v>25000</v>
          </cell>
        </row>
        <row r="42">
          <cell r="B42" t="str">
            <v>D©y dÉn nh«m AC-50</v>
          </cell>
          <cell r="C42" t="str">
            <v>kg</v>
          </cell>
          <cell r="D42">
            <v>21200</v>
          </cell>
          <cell r="E42">
            <v>1598.3692733350056</v>
          </cell>
          <cell r="F42" t="str">
            <v xml:space="preserve"> C.Ty d©y vµ c¸p ®iÖn Th¨ng long
N.M¸y d©y c¸p ®iÖn-C.Ty VL ®iÖn </v>
          </cell>
        </row>
        <row r="43">
          <cell r="B43" t="str">
            <v>D©y nÐo F18 DN-14</v>
          </cell>
          <cell r="C43" t="str">
            <v>bé</v>
          </cell>
          <cell r="D43">
            <v>272675</v>
          </cell>
          <cell r="E43">
            <v>23016.092850297202</v>
          </cell>
          <cell r="F43" t="str">
            <v xml:space="preserve">ThÐp Th¸i nguyªn </v>
          </cell>
        </row>
        <row r="44">
          <cell r="B44" t="str">
            <v>D©y nÐo F18 DN-17</v>
          </cell>
          <cell r="C44" t="str">
            <v>bé</v>
          </cell>
          <cell r="D44">
            <v>311675</v>
          </cell>
          <cell r="E44">
            <v>23016.092850297202</v>
          </cell>
          <cell r="F44" t="str">
            <v xml:space="preserve">ThÐp Th¸i nguyªn </v>
          </cell>
        </row>
        <row r="45">
          <cell r="B45" t="str">
            <v>D©y nÐo F18 DN-19</v>
          </cell>
          <cell r="C45" t="str">
            <v>bé</v>
          </cell>
          <cell r="D45">
            <v>337675</v>
          </cell>
          <cell r="E45">
            <v>26108.353030043938</v>
          </cell>
          <cell r="F45" t="str">
            <v xml:space="preserve">ThÐp Th¸i nguyªn </v>
          </cell>
        </row>
        <row r="46">
          <cell r="B46" t="str">
            <v>DÎ lau</v>
          </cell>
          <cell r="C46" t="str">
            <v>kg</v>
          </cell>
          <cell r="D46">
            <v>5000</v>
          </cell>
        </row>
        <row r="47">
          <cell r="B47" t="str">
            <v>èng nèi d©y 450mm</v>
          </cell>
          <cell r="C47" t="str">
            <v>èng</v>
          </cell>
          <cell r="D47">
            <v>80000</v>
          </cell>
          <cell r="E47">
            <v>0</v>
          </cell>
          <cell r="F47" t="str">
            <v>Liªn x«</v>
          </cell>
        </row>
        <row r="48">
          <cell r="B48" t="str">
            <v>èng nèi lÌo 300mm</v>
          </cell>
          <cell r="C48" t="str">
            <v>èng</v>
          </cell>
          <cell r="D48">
            <v>70000</v>
          </cell>
          <cell r="E48">
            <v>0</v>
          </cell>
          <cell r="F48" t="str">
            <v>Liªn x«</v>
          </cell>
        </row>
        <row r="49">
          <cell r="B49" t="str">
            <v>èng nhùa cøng F21</v>
          </cell>
          <cell r="C49" t="str">
            <v>m</v>
          </cell>
          <cell r="D49">
            <v>2800</v>
          </cell>
          <cell r="E49">
            <v>0</v>
          </cell>
          <cell r="F49" t="str">
            <v>Nhùa TiÒn phong</v>
          </cell>
          <cell r="G49">
            <v>1210</v>
          </cell>
        </row>
        <row r="50">
          <cell r="B50" t="str">
            <v>GhÕ c¸ch ®iÖn 35kV</v>
          </cell>
          <cell r="C50" t="str">
            <v>qu¶</v>
          </cell>
          <cell r="D50">
            <v>914280</v>
          </cell>
          <cell r="E50">
            <v>37226.257737854336</v>
          </cell>
          <cell r="F50" t="str">
            <v xml:space="preserve">ThÐp Th¸i nguyªn </v>
          </cell>
        </row>
        <row r="51">
          <cell r="B51" t="str">
            <v>GhÕ c¸ch ®iÖn 35kV G§-2</v>
          </cell>
          <cell r="C51" t="str">
            <v>bé</v>
          </cell>
          <cell r="D51">
            <v>1104888</v>
          </cell>
          <cell r="E51">
            <v>37226.257737854336</v>
          </cell>
          <cell r="F51" t="str">
            <v xml:space="preserve">ThÐp Th¸i nguyªn </v>
          </cell>
        </row>
        <row r="52">
          <cell r="B52" t="str">
            <v>GhÕ thao t¸c tñ ®iÖn 0.4kV</v>
          </cell>
          <cell r="C52" t="str">
            <v>bé</v>
          </cell>
          <cell r="D52">
            <v>127680</v>
          </cell>
          <cell r="E52">
            <v>23016.092850297202</v>
          </cell>
          <cell r="F52" t="str">
            <v xml:space="preserve">ThÐp Th¸i nguyªn </v>
          </cell>
        </row>
        <row r="53">
          <cell r="B53" t="str">
            <v>GhÕ thÝ nghiÖm MBA</v>
          </cell>
          <cell r="C53" t="str">
            <v>bé</v>
          </cell>
          <cell r="D53">
            <v>141512</v>
          </cell>
          <cell r="E53">
            <v>23016.092850297202</v>
          </cell>
          <cell r="F53" t="str">
            <v xml:space="preserve">ThÐp Th¸i nguyªn </v>
          </cell>
          <cell r="G53">
            <v>0</v>
          </cell>
        </row>
        <row r="54">
          <cell r="B54" t="str">
            <v>GhÝp nh«m 3 bu l«ng A-50</v>
          </cell>
          <cell r="C54" t="str">
            <v>bé</v>
          </cell>
          <cell r="D54">
            <v>5500</v>
          </cell>
          <cell r="E54">
            <v>0</v>
          </cell>
          <cell r="F54" t="str">
            <v>Nhµ mµy c¬ khÝ Yªn viªn</v>
          </cell>
        </row>
        <row r="55">
          <cell r="B55" t="str">
            <v>Gi¸ ®ì m¸y biÕn ¸p</v>
          </cell>
          <cell r="C55" t="str">
            <v>bé</v>
          </cell>
          <cell r="D55">
            <v>1861772</v>
          </cell>
          <cell r="E55">
            <v>68247.880659615606</v>
          </cell>
          <cell r="F55" t="str">
            <v xml:space="preserve">ThÐp Th¸i nguyªn </v>
          </cell>
        </row>
        <row r="56">
          <cell r="B56" t="str">
            <v>Gi¸ ®ì tñ</v>
          </cell>
          <cell r="C56" t="str">
            <v>bé</v>
          </cell>
          <cell r="D56">
            <v>265550</v>
          </cell>
          <cell r="E56">
            <v>23016.092850297202</v>
          </cell>
          <cell r="F56" t="str">
            <v xml:space="preserve">ThÐp Th¸i nguyªn </v>
          </cell>
        </row>
        <row r="57">
          <cell r="B57" t="str">
            <v>Kho¸ Minh khai</v>
          </cell>
          <cell r="C57" t="str">
            <v>c¸i</v>
          </cell>
          <cell r="D57">
            <v>12500</v>
          </cell>
        </row>
        <row r="58">
          <cell r="B58" t="str">
            <v>Kho¸ nÐo HKK-1</v>
          </cell>
          <cell r="C58" t="str">
            <v>bé</v>
          </cell>
          <cell r="D58">
            <v>46000</v>
          </cell>
          <cell r="E58">
            <v>0</v>
          </cell>
          <cell r="F58" t="str">
            <v>Nhµ m¸y c¬ khÝ Yªn viªn</v>
          </cell>
        </row>
        <row r="59">
          <cell r="B59" t="str">
            <v>M¸y biÕn ¸p 100KVA</v>
          </cell>
          <cell r="C59" t="str">
            <v>m¸y</v>
          </cell>
          <cell r="D59">
            <v>33000000</v>
          </cell>
          <cell r="E59">
            <v>119994.53502583172</v>
          </cell>
          <cell r="F59" t="str">
            <v>Liªn doanh Takaoka-VINA</v>
          </cell>
          <cell r="G59">
            <v>0</v>
          </cell>
          <cell r="H59">
            <v>424000</v>
          </cell>
        </row>
        <row r="60">
          <cell r="B60" t="str">
            <v>M¸y biÕn ¸p 50KVA</v>
          </cell>
          <cell r="C60" t="str">
            <v>m¸y</v>
          </cell>
          <cell r="D60">
            <v>25000000</v>
          </cell>
          <cell r="E60">
            <v>98177.487853744504</v>
          </cell>
          <cell r="F60" t="str">
            <v>Liªn doanh Takaoka-VINA</v>
          </cell>
          <cell r="G60">
            <v>0</v>
          </cell>
          <cell r="H60">
            <v>424000</v>
          </cell>
        </row>
        <row r="61">
          <cell r="B61" t="str">
            <v>M¸y biÕn dßng</v>
          </cell>
          <cell r="C61" t="str">
            <v>c¸i</v>
          </cell>
          <cell r="D61">
            <v>0</v>
          </cell>
          <cell r="E61">
            <v>0</v>
          </cell>
          <cell r="F61" t="str">
            <v>Nhµ m¸y thiÕt bÞ ®o ®iÖn</v>
          </cell>
        </row>
        <row r="62">
          <cell r="B62" t="str">
            <v>Mãng cét MK8</v>
          </cell>
          <cell r="C62" t="str">
            <v>mãng</v>
          </cell>
          <cell r="D62">
            <v>1092372.473</v>
          </cell>
          <cell r="E62">
            <v>1024910.3519676777</v>
          </cell>
          <cell r="F62">
            <v>0</v>
          </cell>
        </row>
        <row r="63">
          <cell r="B63" t="str">
            <v>Mãng cét MT-3</v>
          </cell>
          <cell r="C63" t="str">
            <v>mãng</v>
          </cell>
          <cell r="D63">
            <v>506990.45100000006</v>
          </cell>
          <cell r="E63">
            <v>414813.62814909278</v>
          </cell>
        </row>
        <row r="64">
          <cell r="B64" t="str">
            <v>Mãng cét MT-4</v>
          </cell>
          <cell r="C64" t="str">
            <v>mãng</v>
          </cell>
          <cell r="D64">
            <v>582191.48699999996</v>
          </cell>
          <cell r="E64">
            <v>472422.01176804473</v>
          </cell>
        </row>
        <row r="65">
          <cell r="B65" t="str">
            <v>Mãng cét MT-6a</v>
          </cell>
          <cell r="C65" t="str">
            <v>mãng</v>
          </cell>
          <cell r="D65">
            <v>772906.78399999999</v>
          </cell>
          <cell r="E65">
            <v>752783.90746637899</v>
          </cell>
        </row>
        <row r="66">
          <cell r="B66" t="str">
            <v>Mãng nÐo b¶n MN-15-5</v>
          </cell>
          <cell r="C66" t="str">
            <v>mãng</v>
          </cell>
          <cell r="D66">
            <v>180062.76164000001</v>
          </cell>
          <cell r="E66">
            <v>175373.50293180568</v>
          </cell>
        </row>
        <row r="67">
          <cell r="B67" t="str">
            <v>Mì bét nh«m</v>
          </cell>
          <cell r="C67" t="str">
            <v>kg</v>
          </cell>
          <cell r="D67">
            <v>20000</v>
          </cell>
        </row>
        <row r="68">
          <cell r="B68" t="str">
            <v>Nhùa th«ng</v>
          </cell>
          <cell r="C68" t="str">
            <v>kg</v>
          </cell>
          <cell r="D68">
            <v>15000</v>
          </cell>
        </row>
        <row r="69">
          <cell r="B69" t="str">
            <v xml:space="preserve">Que hµn </v>
          </cell>
          <cell r="C69" t="str">
            <v>kg</v>
          </cell>
          <cell r="D69">
            <v>7500</v>
          </cell>
        </row>
        <row r="70">
          <cell r="B70" t="str">
            <v>S¬n ®en</v>
          </cell>
          <cell r="C70" t="str">
            <v>kg</v>
          </cell>
          <cell r="D70">
            <v>15000</v>
          </cell>
        </row>
        <row r="71">
          <cell r="B71" t="str">
            <v>S¬n xanh, vµng, ®á</v>
          </cell>
          <cell r="C71" t="str">
            <v>kg</v>
          </cell>
          <cell r="D71">
            <v>18500</v>
          </cell>
        </row>
        <row r="72">
          <cell r="B72" t="str">
            <v>Sè lÇn bÎ gãc</v>
          </cell>
          <cell r="C72" t="str">
            <v>VT</v>
          </cell>
          <cell r="D72">
            <v>0</v>
          </cell>
          <cell r="E72">
            <v>76087.436749749191</v>
          </cell>
        </row>
        <row r="73">
          <cell r="B73" t="str">
            <v>Sè lÇn v­ît ®­êng giao th«ng</v>
          </cell>
          <cell r="C73" t="str">
            <v>VT</v>
          </cell>
          <cell r="D73">
            <v>163975</v>
          </cell>
          <cell r="E73">
            <v>202393.63654225157</v>
          </cell>
        </row>
        <row r="74">
          <cell r="B74" t="str">
            <v>Sè lÇn v­ît s«ng suèi</v>
          </cell>
          <cell r="C74" t="str">
            <v>VT</v>
          </cell>
          <cell r="D74">
            <v>164625</v>
          </cell>
          <cell r="E74">
            <v>204486.14963397896</v>
          </cell>
        </row>
        <row r="75">
          <cell r="B75" t="str">
            <v>Sø ®øng 35kV c¶ ty VH§-35</v>
          </cell>
          <cell r="C75" t="str">
            <v>qu¶</v>
          </cell>
          <cell r="D75">
            <v>135000</v>
          </cell>
          <cell r="E75">
            <v>433.70397364490486</v>
          </cell>
          <cell r="F75" t="str">
            <v>Hoµng Liªn s¬n</v>
          </cell>
          <cell r="G75">
            <v>0</v>
          </cell>
          <cell r="H75">
            <v>5000</v>
          </cell>
        </row>
        <row r="76">
          <cell r="B76" t="str">
            <v>Tay ®ì d©y trung gian</v>
          </cell>
          <cell r="C76" t="str">
            <v>c¸i</v>
          </cell>
          <cell r="D76">
            <v>7600</v>
          </cell>
          <cell r="E76">
            <v>23016.092850297202</v>
          </cell>
          <cell r="F76" t="str">
            <v xml:space="preserve">ThÐp Th¸i nguyªn </v>
          </cell>
        </row>
        <row r="77">
          <cell r="B77" t="str">
            <v>Thang trÌo</v>
          </cell>
          <cell r="C77" t="str">
            <v>c¸i</v>
          </cell>
          <cell r="D77">
            <v>161963.655</v>
          </cell>
          <cell r="E77">
            <v>25183.411687748165</v>
          </cell>
          <cell r="F77" t="str">
            <v xml:space="preserve">ThÐp Th¸i nguyªn </v>
          </cell>
        </row>
        <row r="78">
          <cell r="B78" t="str">
            <v>Thang trÌo vµ gi¸ b¾t thang</v>
          </cell>
          <cell r="C78" t="str">
            <v>bé</v>
          </cell>
          <cell r="D78">
            <v>443688</v>
          </cell>
          <cell r="E78">
            <v>31021.622921761274</v>
          </cell>
          <cell r="F78" t="str">
            <v xml:space="preserve">ThÐp Th¸i nguyªn </v>
          </cell>
        </row>
        <row r="79">
          <cell r="B79" t="str">
            <v>Thanh dÉn ®ång MT-F8</v>
          </cell>
          <cell r="C79" t="str">
            <v>m</v>
          </cell>
          <cell r="D79">
            <v>15500</v>
          </cell>
        </row>
        <row r="80">
          <cell r="B80" t="str">
            <v>ThiÕc hµn</v>
          </cell>
          <cell r="C80" t="str">
            <v>bé</v>
          </cell>
          <cell r="D80">
            <v>45000</v>
          </cell>
        </row>
        <row r="81">
          <cell r="B81" t="str">
            <v>Thu l«i sõng 35kV+gi¸ ®ì</v>
          </cell>
          <cell r="C81" t="str">
            <v>bé</v>
          </cell>
          <cell r="D81">
            <v>30400</v>
          </cell>
          <cell r="E81">
            <v>24317.204771231918</v>
          </cell>
          <cell r="F81">
            <v>0</v>
          </cell>
          <cell r="G81">
            <v>0</v>
          </cell>
          <cell r="H81">
            <v>50000</v>
          </cell>
        </row>
        <row r="82">
          <cell r="B82" t="str">
            <v>TiÕp ®Þa RC-2</v>
          </cell>
          <cell r="C82" t="str">
            <v>bé</v>
          </cell>
          <cell r="D82">
            <v>143632</v>
          </cell>
          <cell r="E82">
            <v>198311.60729674395</v>
          </cell>
          <cell r="F82">
            <v>0</v>
          </cell>
          <cell r="G82">
            <v>0</v>
          </cell>
          <cell r="H82">
            <v>30000</v>
          </cell>
        </row>
        <row r="83">
          <cell r="B83" t="str">
            <v>TiÕp ®Þa tr¹m</v>
          </cell>
          <cell r="C83" t="str">
            <v>bé</v>
          </cell>
          <cell r="D83">
            <v>817961</v>
          </cell>
          <cell r="E83">
            <v>518982.00632650801</v>
          </cell>
          <cell r="F83">
            <v>0</v>
          </cell>
          <cell r="G83">
            <v>0</v>
          </cell>
          <cell r="H83">
            <v>30000</v>
          </cell>
        </row>
        <row r="84">
          <cell r="B84" t="str">
            <v>Tñ ®iÖn 400V trän bé</v>
          </cell>
          <cell r="C84" t="str">
            <v>tñ</v>
          </cell>
          <cell r="D84">
            <v>4200000</v>
          </cell>
          <cell r="E84">
            <v>99168.678265615366</v>
          </cell>
          <cell r="F84">
            <v>0</v>
          </cell>
          <cell r="G84">
            <v>0</v>
          </cell>
          <cell r="H84">
            <v>249000</v>
          </cell>
        </row>
        <row r="85">
          <cell r="B85" t="str">
            <v>Tñ ®iÖn 400V trän bé-</v>
          </cell>
          <cell r="C85" t="str">
            <v>tñ</v>
          </cell>
          <cell r="D85">
            <v>3315000</v>
          </cell>
          <cell r="E85">
            <v>99168.678265615366</v>
          </cell>
          <cell r="F85">
            <v>0</v>
          </cell>
          <cell r="G85">
            <v>0</v>
          </cell>
          <cell r="H85">
            <v>249000</v>
          </cell>
        </row>
        <row r="86">
          <cell r="B86" t="str">
            <v>VËn chuyÓn d©y dÉn (c¶ ru l«)</v>
          </cell>
          <cell r="C86" t="str">
            <v>tÊn</v>
          </cell>
          <cell r="D86">
            <v>0</v>
          </cell>
          <cell r="E86">
            <v>54631.34420808818</v>
          </cell>
        </row>
        <row r="87">
          <cell r="B87" t="str">
            <v>VËn chuyÓn dông cô thi c«ng</v>
          </cell>
          <cell r="C87" t="str">
            <v>tÊn</v>
          </cell>
          <cell r="D87">
            <v>0</v>
          </cell>
          <cell r="E87">
            <v>48679.315586945311</v>
          </cell>
        </row>
        <row r="88">
          <cell r="B88" t="str">
            <v>VËn chuyÓn mãng nÐo MN15-5</v>
          </cell>
          <cell r="C88" t="str">
            <v>tÊn</v>
          </cell>
          <cell r="D88">
            <v>0</v>
          </cell>
          <cell r="E88">
            <v>49086.960094362621</v>
          </cell>
        </row>
        <row r="89">
          <cell r="B89" t="str">
            <v>VËn chuyÓn sø, phô kiÖn</v>
          </cell>
          <cell r="C89" t="str">
            <v>tÊn</v>
          </cell>
          <cell r="D89">
            <v>0</v>
          </cell>
          <cell r="E89">
            <v>72243.82059704994</v>
          </cell>
        </row>
        <row r="90">
          <cell r="B90" t="str">
            <v>VËn chuyÓn xµ, tiÕp ®Þa vµo vÞ trÝ</v>
          </cell>
          <cell r="C90" t="str">
            <v>tÊn</v>
          </cell>
          <cell r="D90">
            <v>0</v>
          </cell>
          <cell r="E90">
            <v>59523.776318512762</v>
          </cell>
        </row>
        <row r="91">
          <cell r="B91" t="str">
            <v>X¨ng</v>
          </cell>
          <cell r="C91" t="str">
            <v>kg</v>
          </cell>
          <cell r="D91">
            <v>5000</v>
          </cell>
        </row>
        <row r="92">
          <cell r="B92" t="str">
            <v>X¨ng A-83</v>
          </cell>
          <cell r="C92" t="str">
            <v>kg</v>
          </cell>
          <cell r="D92">
            <v>5000</v>
          </cell>
        </row>
        <row r="93">
          <cell r="B93" t="str">
            <v>Xµ ®ãn d©y+xµ thu l«i</v>
          </cell>
          <cell r="C93" t="str">
            <v>bé</v>
          </cell>
          <cell r="D93">
            <v>606176</v>
          </cell>
          <cell r="E93">
            <v>31021.622921761274</v>
          </cell>
          <cell r="F93" t="str">
            <v xml:space="preserve">ThÐp Th¸i nguyªn </v>
          </cell>
          <cell r="G93">
            <v>0</v>
          </cell>
        </row>
        <row r="94">
          <cell r="B94" t="str">
            <v>Xµ ®ì cÇu ch× tù r¬i</v>
          </cell>
          <cell r="C94" t="str">
            <v>bé</v>
          </cell>
          <cell r="D94">
            <v>375288</v>
          </cell>
          <cell r="E94">
            <v>23016.092850297202</v>
          </cell>
          <cell r="F94" t="str">
            <v xml:space="preserve">ThÐp Th¸i nguyªn </v>
          </cell>
        </row>
        <row r="95">
          <cell r="B95" t="str">
            <v>Xµ ®ì ghÕ c¸ch ®iÖn</v>
          </cell>
          <cell r="C95" t="str">
            <v>qu¶</v>
          </cell>
          <cell r="D95">
            <v>1306592</v>
          </cell>
          <cell r="E95">
            <v>68247.880659615606</v>
          </cell>
          <cell r="F95" t="str">
            <v xml:space="preserve">ThÐp Th¸i nguyªn </v>
          </cell>
        </row>
        <row r="96">
          <cell r="B96" t="str">
            <v>Xµ ®ì sø trung gian</v>
          </cell>
          <cell r="C96" t="str">
            <v>bé</v>
          </cell>
          <cell r="D96">
            <v>269420</v>
          </cell>
          <cell r="E96">
            <v>23016.092850297202</v>
          </cell>
          <cell r="F96" t="str">
            <v xml:space="preserve">ThÐp Th¸i nguyªn </v>
          </cell>
        </row>
        <row r="97">
          <cell r="B97" t="str">
            <v>Xµ ®ì th¼ng X§T-1L</v>
          </cell>
          <cell r="C97" t="str">
            <v>bé</v>
          </cell>
          <cell r="D97">
            <v>187872</v>
          </cell>
          <cell r="E97">
            <v>23016.092850297202</v>
          </cell>
          <cell r="F97" t="str">
            <v xml:space="preserve">ThÐp Th¸i nguyªn </v>
          </cell>
        </row>
        <row r="98">
          <cell r="B98" t="str">
            <v>Xµ ®ì v­ît X§V-1N</v>
          </cell>
          <cell r="C98" t="str">
            <v>bé</v>
          </cell>
          <cell r="D98">
            <v>1005480.0000000001</v>
          </cell>
          <cell r="E98">
            <v>37226.257737854336</v>
          </cell>
          <cell r="F98" t="str">
            <v xml:space="preserve">ThÐp Th¸i nguyªn </v>
          </cell>
        </row>
        <row r="99">
          <cell r="B99" t="str">
            <v>Xµ nÐo cuèi cã cÇu dao XND-2</v>
          </cell>
          <cell r="C99" t="str">
            <v>bé</v>
          </cell>
          <cell r="D99">
            <v>1199888</v>
          </cell>
          <cell r="E99">
            <v>68247.880659615606</v>
          </cell>
          <cell r="F99" t="str">
            <v xml:space="preserve">ThÐp Th¸i nguyªn </v>
          </cell>
        </row>
        <row r="100">
          <cell r="B100" t="str">
            <v>Xµ nÐo XN1-2§</v>
          </cell>
          <cell r="C100" t="str">
            <v>bé</v>
          </cell>
          <cell r="D100">
            <v>687420</v>
          </cell>
          <cell r="E100">
            <v>41229.798352938378</v>
          </cell>
          <cell r="F100" t="str">
            <v xml:space="preserve">ThÐp Th¸i nguyªn </v>
          </cell>
        </row>
        <row r="101">
          <cell r="B101" t="str">
            <v>Xµ nÐo XN1-2K(D)</v>
          </cell>
          <cell r="C101" t="str">
            <v>bé</v>
          </cell>
          <cell r="D101">
            <v>828400</v>
          </cell>
          <cell r="E101">
            <v>49435.427897221452</v>
          </cell>
          <cell r="F101" t="str">
            <v xml:space="preserve">ThÐp Th¸i nguyªn </v>
          </cell>
        </row>
        <row r="102">
          <cell r="B102" t="str">
            <v>Xµ nÐo XN1-2K(N)</v>
          </cell>
          <cell r="C102" t="str">
            <v>bé</v>
          </cell>
          <cell r="D102">
            <v>624872</v>
          </cell>
          <cell r="E102">
            <v>41229.798352938378</v>
          </cell>
          <cell r="F102" t="str">
            <v xml:space="preserve">ThÐp Th¸i nguyªn </v>
          </cell>
        </row>
        <row r="103">
          <cell r="B103" t="str">
            <v>Xµ nÐo XN1-2L</v>
          </cell>
          <cell r="C103" t="str">
            <v>bé</v>
          </cell>
          <cell r="D103">
            <v>596524</v>
          </cell>
          <cell r="E103">
            <v>41229.798352938378</v>
          </cell>
          <cell r="F103" t="str">
            <v xml:space="preserve">ThÐp Th¸i nguyªn </v>
          </cell>
        </row>
        <row r="104">
          <cell r="B104" t="str">
            <v>Xµ nÐo XN2-5L</v>
          </cell>
          <cell r="C104" t="str">
            <v>bé</v>
          </cell>
          <cell r="D104">
            <v>952280</v>
          </cell>
          <cell r="E104">
            <v>49435.427897221452</v>
          </cell>
          <cell r="F104" t="str">
            <v xml:space="preserve">ThÐp Th¸i nguyªn </v>
          </cell>
        </row>
        <row r="105">
          <cell r="B105" t="str">
            <v>Xµ nÐo XN2-6L</v>
          </cell>
          <cell r="C105" t="str">
            <v>bé</v>
          </cell>
          <cell r="D105">
            <v>1243284</v>
          </cell>
          <cell r="E105">
            <v>68247.880659615606</v>
          </cell>
          <cell r="F105" t="str">
            <v xml:space="preserve">ThÐp Th¸i nguyªn </v>
          </cell>
        </row>
        <row r="106">
          <cell r="B106" t="str">
            <v>Xµ rÏ nh¸nh XR-3§</v>
          </cell>
          <cell r="C106" t="str">
            <v>bé</v>
          </cell>
          <cell r="D106">
            <v>186580</v>
          </cell>
          <cell r="E106">
            <v>23016.092850297202</v>
          </cell>
          <cell r="F106" t="str">
            <v xml:space="preserve">ThÐp Th¸i nguyªn </v>
          </cell>
        </row>
        <row r="107">
          <cell r="B107" t="str">
            <v>Bª t«ng chÌn M200</v>
          </cell>
          <cell r="C107">
            <v>0</v>
          </cell>
          <cell r="D107">
            <v>299866.7</v>
          </cell>
          <cell r="E107">
            <v>70605.606213080784</v>
          </cell>
        </row>
        <row r="108">
          <cell r="B108" t="str">
            <v>Bª t«ng M150</v>
          </cell>
          <cell r="C108">
            <v>0</v>
          </cell>
          <cell r="D108">
            <v>226052.9</v>
          </cell>
          <cell r="E108">
            <v>72619.018974949664</v>
          </cell>
        </row>
        <row r="109">
          <cell r="B109" t="str">
            <v>Bª t«ng M50</v>
          </cell>
          <cell r="C109">
            <v>0</v>
          </cell>
          <cell r="D109">
            <v>148966.79999999999</v>
          </cell>
          <cell r="E109">
            <v>37135.360613377925</v>
          </cell>
        </row>
        <row r="110">
          <cell r="B110" t="str">
            <v>Bª t«ng ®óc s½n M200</v>
          </cell>
          <cell r="C110">
            <v>0</v>
          </cell>
          <cell r="D110">
            <v>266225.67000000004</v>
          </cell>
          <cell r="E110">
            <v>72715.55184678745</v>
          </cell>
        </row>
        <row r="111">
          <cell r="B111" t="str">
            <v>VËt liÖu dïng cho triÕt tÝnh</v>
          </cell>
        </row>
        <row r="112">
          <cell r="B112" t="str">
            <v>Xi m¨ng</v>
          </cell>
          <cell r="C112" t="str">
            <v>kg</v>
          </cell>
          <cell r="D112">
            <v>790</v>
          </cell>
        </row>
        <row r="113">
          <cell r="B113" t="str">
            <v>C¸t vµng</v>
          </cell>
          <cell r="C113" t="str">
            <v>m3</v>
          </cell>
          <cell r="D113">
            <v>10000</v>
          </cell>
        </row>
        <row r="114">
          <cell r="B114" t="str">
            <v>§¸ d¨m 4x6</v>
          </cell>
          <cell r="C114">
            <v>0</v>
          </cell>
          <cell r="D114">
            <v>25000</v>
          </cell>
        </row>
        <row r="115">
          <cell r="B115" t="str">
            <v>V/c Xi m¨ng</v>
          </cell>
          <cell r="C115" t="str">
            <v>tÊn</v>
          </cell>
          <cell r="D115">
            <v>0</v>
          </cell>
          <cell r="E115">
            <v>38486.806858678836</v>
          </cell>
        </row>
        <row r="116">
          <cell r="B116" t="str">
            <v>V/c c¸t vµng</v>
          </cell>
          <cell r="C116" t="str">
            <v>m3</v>
          </cell>
          <cell r="D116">
            <v>0</v>
          </cell>
          <cell r="E116">
            <v>34165.356267205229</v>
          </cell>
        </row>
        <row r="117">
          <cell r="B117" t="str">
            <v>V/c ®¸ d¨m</v>
          </cell>
          <cell r="C117" t="str">
            <v>m3</v>
          </cell>
          <cell r="D117">
            <v>0</v>
          </cell>
          <cell r="E117">
            <v>38650.143870212494</v>
          </cell>
        </row>
        <row r="118">
          <cell r="B118" t="str">
            <v>V/c n­íc</v>
          </cell>
          <cell r="C118" t="str">
            <v>m3</v>
          </cell>
          <cell r="D118">
            <v>0</v>
          </cell>
          <cell r="E118">
            <v>33105.061735070121</v>
          </cell>
        </row>
        <row r="119">
          <cell r="B119" t="str">
            <v>§¸ d¨m 1x2</v>
          </cell>
          <cell r="C119">
            <v>0</v>
          </cell>
          <cell r="D119">
            <v>37600</v>
          </cell>
        </row>
        <row r="120">
          <cell r="B120" t="str">
            <v>Gç kª</v>
          </cell>
          <cell r="C120">
            <v>0</v>
          </cell>
          <cell r="D120">
            <v>1350000</v>
          </cell>
        </row>
        <row r="121">
          <cell r="B121" t="str">
            <v>S¬n</v>
          </cell>
          <cell r="C121">
            <v>0</v>
          </cell>
          <cell r="D121">
            <v>18200</v>
          </cell>
        </row>
        <row r="122">
          <cell r="B122" t="str">
            <v>Gç cèp pha</v>
          </cell>
          <cell r="C122">
            <v>0</v>
          </cell>
          <cell r="D122">
            <v>1350000</v>
          </cell>
        </row>
        <row r="123">
          <cell r="B123" t="str">
            <v>V/c cèt thÐp</v>
          </cell>
          <cell r="C123">
            <v>0</v>
          </cell>
          <cell r="D123">
            <v>0</v>
          </cell>
          <cell r="E123">
            <v>59523.776318512762</v>
          </cell>
        </row>
        <row r="124">
          <cell r="B124" t="str">
            <v>§æ bª t«ng M50</v>
          </cell>
          <cell r="C124" t="str">
            <v>kg</v>
          </cell>
          <cell r="D124">
            <v>0</v>
          </cell>
          <cell r="E124">
            <v>38450.121955328686</v>
          </cell>
        </row>
        <row r="125">
          <cell r="B125" t="str">
            <v>§æ bª t«ng M150</v>
          </cell>
          <cell r="C125">
            <v>0</v>
          </cell>
          <cell r="D125">
            <v>0</v>
          </cell>
          <cell r="E125">
            <v>80005.66363611196</v>
          </cell>
        </row>
        <row r="126">
          <cell r="B126" t="str">
            <v>§æ bª t«ng M200</v>
          </cell>
          <cell r="C126" t="str">
            <v>kg</v>
          </cell>
          <cell r="D126">
            <v>0</v>
          </cell>
          <cell r="E126">
            <v>80005.66363611196</v>
          </cell>
        </row>
        <row r="127">
          <cell r="B127" t="str">
            <v>Gia c«ng ®Æt buéc cèt thÐp</v>
          </cell>
          <cell r="C127">
            <v>0</v>
          </cell>
          <cell r="D127">
            <v>0</v>
          </cell>
          <cell r="E127">
            <v>203.0776975307258</v>
          </cell>
        </row>
        <row r="128">
          <cell r="B128" t="str">
            <v xml:space="preserve">ThÐp lµm xµ </v>
          </cell>
          <cell r="C128" t="str">
            <v>VT</v>
          </cell>
          <cell r="D128">
            <v>7600</v>
          </cell>
          <cell r="E128">
            <v>0</v>
          </cell>
        </row>
        <row r="129">
          <cell r="B129" t="str">
            <v xml:space="preserve">ThÐp lµm ghÕ </v>
          </cell>
          <cell r="C129">
            <v>0</v>
          </cell>
          <cell r="D129">
            <v>7600</v>
          </cell>
        </row>
        <row r="130">
          <cell r="B130" t="str">
            <v>ThÐp lµm cæ dÒ</v>
          </cell>
          <cell r="C130">
            <v>0</v>
          </cell>
          <cell r="D130">
            <v>8900</v>
          </cell>
        </row>
        <row r="131">
          <cell r="B131" t="str">
            <v>ThÐp lµm d©y nÐo</v>
          </cell>
          <cell r="C131">
            <v>0</v>
          </cell>
          <cell r="D131">
            <v>6500</v>
          </cell>
        </row>
        <row r="132">
          <cell r="B132" t="str">
            <v>ThÐp ®Öm</v>
          </cell>
          <cell r="C132">
            <v>0</v>
          </cell>
          <cell r="D132">
            <v>4500</v>
          </cell>
        </row>
        <row r="133">
          <cell r="B133" t="str">
            <v>Cét LT12C</v>
          </cell>
          <cell r="C133">
            <v>0</v>
          </cell>
          <cell r="D133">
            <v>1796100</v>
          </cell>
        </row>
        <row r="134">
          <cell r="B134" t="str">
            <v>Cét LT12B</v>
          </cell>
          <cell r="C134">
            <v>0</v>
          </cell>
          <cell r="D134">
            <v>1568200</v>
          </cell>
        </row>
        <row r="135">
          <cell r="B135" t="str">
            <v>Cét LT16C</v>
          </cell>
          <cell r="C135">
            <v>0</v>
          </cell>
          <cell r="D135">
            <v>4746000</v>
          </cell>
        </row>
        <row r="136">
          <cell r="B136" t="str">
            <v>Cét LT10B</v>
          </cell>
          <cell r="C136">
            <v>0</v>
          </cell>
          <cell r="D136">
            <v>1154400</v>
          </cell>
        </row>
        <row r="137">
          <cell r="B137" t="str">
            <v>Cét LT14C</v>
          </cell>
          <cell r="C137">
            <v>0</v>
          </cell>
          <cell r="D137">
            <v>4235000</v>
          </cell>
        </row>
        <row r="138">
          <cell r="B138" t="str">
            <v>Cét LT14B</v>
          </cell>
          <cell r="C138">
            <v>0</v>
          </cell>
          <cell r="D138">
            <v>3677200</v>
          </cell>
        </row>
        <row r="139">
          <cell r="B139" t="str">
            <v>Dùng cét LT12m</v>
          </cell>
          <cell r="C139">
            <v>0</v>
          </cell>
          <cell r="D139">
            <v>0</v>
          </cell>
          <cell r="E139">
            <v>76087.436749749191</v>
          </cell>
        </row>
        <row r="140">
          <cell r="B140" t="str">
            <v>Dùng cét LT10m</v>
          </cell>
          <cell r="C140">
            <v>0</v>
          </cell>
          <cell r="D140">
            <v>0</v>
          </cell>
          <cell r="E140">
            <v>57065.57756231189</v>
          </cell>
        </row>
        <row r="141">
          <cell r="B141" t="str">
            <v>Dùng cét LT14m</v>
          </cell>
          <cell r="C141">
            <v>0</v>
          </cell>
          <cell r="D141">
            <v>0</v>
          </cell>
          <cell r="E141">
            <v>90354.99450935518</v>
          </cell>
        </row>
        <row r="142">
          <cell r="B142" t="str">
            <v>Dùng cét LT16m</v>
          </cell>
          <cell r="C142">
            <v>0</v>
          </cell>
          <cell r="D142">
            <v>0</v>
          </cell>
          <cell r="E142">
            <v>109376.85369679247</v>
          </cell>
        </row>
        <row r="143">
          <cell r="B143" t="str">
            <v>Nèi cét bª t«ng mÆt bÝch</v>
          </cell>
          <cell r="C143">
            <v>0</v>
          </cell>
          <cell r="D143">
            <v>0</v>
          </cell>
          <cell r="E143">
            <v>57228.309621950975</v>
          </cell>
        </row>
        <row r="144">
          <cell r="B144" t="str">
            <v>V/c cét</v>
          </cell>
          <cell r="C144">
            <v>0</v>
          </cell>
          <cell r="D144">
            <v>0</v>
          </cell>
          <cell r="E144">
            <v>75669.01168933892</v>
          </cell>
        </row>
        <row r="145">
          <cell r="B145" t="str">
            <v>ThÐp c¸c lo¹i</v>
          </cell>
          <cell r="C145">
            <v>0</v>
          </cell>
          <cell r="D145">
            <v>4700</v>
          </cell>
          <cell r="E145">
            <v>0</v>
          </cell>
        </row>
        <row r="146">
          <cell r="B146" t="str">
            <v>§Ço ®Êt cÊp II s©u 2m</v>
          </cell>
          <cell r="C146">
            <v>0</v>
          </cell>
          <cell r="D146">
            <v>0</v>
          </cell>
          <cell r="E146">
            <v>19401.893069922997</v>
          </cell>
        </row>
        <row r="147">
          <cell r="B147" t="str">
            <v>§Ço ®Êt cÊp II s©u 2m-</v>
          </cell>
          <cell r="C147">
            <v>0</v>
          </cell>
          <cell r="D147">
            <v>0</v>
          </cell>
          <cell r="E147">
            <v>28722.805722398796</v>
          </cell>
        </row>
        <row r="148">
          <cell r="B148" t="str">
            <v>§µo ®Êt tiÕp ®Þa</v>
          </cell>
          <cell r="C148">
            <v>0</v>
          </cell>
          <cell r="D148">
            <v>0</v>
          </cell>
          <cell r="E148">
            <v>39185.371181035713</v>
          </cell>
        </row>
        <row r="149">
          <cell r="B149" t="str">
            <v>LÊp ®Êt tiÕp ®Þa</v>
          </cell>
          <cell r="C149">
            <v>0</v>
          </cell>
          <cell r="D149">
            <v>0</v>
          </cell>
          <cell r="E149">
            <v>11793.459626688882</v>
          </cell>
        </row>
        <row r="150">
          <cell r="B150" t="str">
            <v xml:space="preserve">LÊp ®Êt </v>
          </cell>
          <cell r="C150">
            <v>0</v>
          </cell>
          <cell r="D150">
            <v>0</v>
          </cell>
          <cell r="E150">
            <v>12744.319912255143</v>
          </cell>
        </row>
        <row r="151">
          <cell r="B151" t="str">
            <v>§¾p ®Êt ch©n cét</v>
          </cell>
          <cell r="C151">
            <v>0</v>
          </cell>
          <cell r="D151">
            <v>0</v>
          </cell>
          <cell r="E151">
            <v>12744.319912255143</v>
          </cell>
        </row>
        <row r="152">
          <cell r="B152" t="str">
            <v>V/c cù ly 100m</v>
          </cell>
          <cell r="C152" t="str">
            <v>kg</v>
          </cell>
          <cell r="D152">
            <v>0</v>
          </cell>
          <cell r="E152">
            <v>59.523776318512759</v>
          </cell>
        </row>
        <row r="153">
          <cell r="B153" t="str">
            <v>L¾p xµ nÐo &gt;140kg</v>
          </cell>
          <cell r="C153">
            <v>0</v>
          </cell>
          <cell r="D153">
            <v>0</v>
          </cell>
          <cell r="E153">
            <v>68247.880659615606</v>
          </cell>
        </row>
        <row r="154">
          <cell r="B154" t="str">
            <v>L¾p xµ nÐo &lt;140kg</v>
          </cell>
          <cell r="C154">
            <v>0</v>
          </cell>
          <cell r="D154">
            <v>0</v>
          </cell>
          <cell r="E154">
            <v>49435.427897221452</v>
          </cell>
        </row>
        <row r="155">
          <cell r="B155" t="str">
            <v>L¾p xµ nÐo &lt;100kg</v>
          </cell>
          <cell r="C155" t="str">
            <v>bé</v>
          </cell>
          <cell r="D155">
            <v>104930.99999999999</v>
          </cell>
          <cell r="E155">
            <v>41229.798352938378</v>
          </cell>
          <cell r="F155" t="str">
            <v xml:space="preserve">ThÐp Th¸i nguyªn </v>
          </cell>
        </row>
        <row r="156">
          <cell r="B156" t="str">
            <v>L¾p xµ ®ì &lt;50kg</v>
          </cell>
          <cell r="C156">
            <v>0</v>
          </cell>
          <cell r="D156">
            <v>0</v>
          </cell>
          <cell r="E156">
            <v>23016.092850297202</v>
          </cell>
        </row>
        <row r="157">
          <cell r="B157" t="str">
            <v>L¾p xµ ®ì &lt;100kg</v>
          </cell>
          <cell r="C157">
            <v>0</v>
          </cell>
          <cell r="D157">
            <v>0</v>
          </cell>
          <cell r="E157">
            <v>31021.622921761274</v>
          </cell>
        </row>
        <row r="158">
          <cell r="B158" t="str">
            <v>L¾p xµ ®ì &lt;140kg</v>
          </cell>
          <cell r="C158">
            <v>0</v>
          </cell>
          <cell r="D158">
            <v>0</v>
          </cell>
          <cell r="E158">
            <v>37226.257737854336</v>
          </cell>
        </row>
        <row r="159">
          <cell r="B159" t="str">
            <v>G¹ch XM M75</v>
          </cell>
          <cell r="C159">
            <v>0</v>
          </cell>
          <cell r="D159">
            <v>244315.4</v>
          </cell>
          <cell r="E159">
            <v>28897.584499346169</v>
          </cell>
        </row>
        <row r="160">
          <cell r="B160" t="str">
            <v>L¾p ghÕ</v>
          </cell>
          <cell r="C160">
            <v>0</v>
          </cell>
          <cell r="D160">
            <v>0</v>
          </cell>
          <cell r="E160">
            <v>37226.257737854336</v>
          </cell>
        </row>
        <row r="161">
          <cell r="B161" t="str">
            <v>L¾p gi¸ ®ì MBA</v>
          </cell>
          <cell r="C161">
            <v>0</v>
          </cell>
          <cell r="D161">
            <v>0</v>
          </cell>
          <cell r="E161">
            <v>68247.880659615606</v>
          </cell>
        </row>
        <row r="162">
          <cell r="B162" t="str">
            <v>L¾p d©y nÐo</v>
          </cell>
          <cell r="C162">
            <v>0</v>
          </cell>
          <cell r="D162">
            <v>0</v>
          </cell>
          <cell r="E162">
            <v>23016.092850297202</v>
          </cell>
        </row>
        <row r="163">
          <cell r="B163" t="str">
            <v>L¾p cæ dÒ</v>
          </cell>
          <cell r="C163">
            <v>0</v>
          </cell>
          <cell r="D163">
            <v>0</v>
          </cell>
          <cell r="E163">
            <v>17011.557507023146</v>
          </cell>
        </row>
        <row r="164">
          <cell r="B164" t="str">
            <v>L¾p thu l«i sõng</v>
          </cell>
          <cell r="C164">
            <v>0</v>
          </cell>
          <cell r="D164">
            <v>0</v>
          </cell>
          <cell r="E164">
            <v>24317.204771231918</v>
          </cell>
        </row>
        <row r="165">
          <cell r="B165" t="str">
            <v>R¶i tiÕp ®Þa</v>
          </cell>
          <cell r="C165">
            <v>0</v>
          </cell>
          <cell r="D165">
            <v>0</v>
          </cell>
          <cell r="E165">
            <v>424.95543855421363</v>
          </cell>
        </row>
        <row r="166">
          <cell r="B166" t="str">
            <v>V/c tiÕp ®Þa</v>
          </cell>
          <cell r="C166">
            <v>0</v>
          </cell>
          <cell r="D166">
            <v>0</v>
          </cell>
          <cell r="E166">
            <v>59523.776318512762</v>
          </cell>
        </row>
        <row r="167">
          <cell r="B167" t="str">
            <v>L¾p mãng nÐo</v>
          </cell>
          <cell r="C167">
            <v>0</v>
          </cell>
          <cell r="D167">
            <v>0</v>
          </cell>
          <cell r="E167">
            <v>56659.654841056035</v>
          </cell>
        </row>
        <row r="168">
          <cell r="B168" t="str">
            <v>§óc s½n mãng nÐo</v>
          </cell>
          <cell r="C168">
            <v>0</v>
          </cell>
          <cell r="D168">
            <v>0</v>
          </cell>
          <cell r="E168">
            <v>80005.66363611196</v>
          </cell>
        </row>
        <row r="169">
          <cell r="B169" t="str">
            <v>Chi phÝ chung</v>
          </cell>
          <cell r="C169">
            <v>0</v>
          </cell>
          <cell r="D169">
            <v>0.68</v>
          </cell>
        </row>
        <row r="170">
          <cell r="B170" t="str">
            <v>L·i ®Þnh møc</v>
          </cell>
          <cell r="C170">
            <v>0</v>
          </cell>
          <cell r="D170">
            <v>6.5642379203734655E-2</v>
          </cell>
        </row>
        <row r="171">
          <cell r="B171" t="str">
            <v>LTP</v>
          </cell>
          <cell r="C171">
            <v>0</v>
          </cell>
          <cell r="D171">
            <v>0.03</v>
          </cell>
        </row>
        <row r="172">
          <cell r="B172" t="str">
            <v>V/c Cét 16,18m</v>
          </cell>
          <cell r="C172">
            <v>0</v>
          </cell>
          <cell r="D172">
            <v>280000</v>
          </cell>
        </row>
        <row r="173">
          <cell r="B173" t="str">
            <v>V/c Cét 10,12m</v>
          </cell>
          <cell r="C173">
            <v>0</v>
          </cell>
          <cell r="D173">
            <v>140000</v>
          </cell>
        </row>
        <row r="174">
          <cell r="B174" t="str">
            <v>M¸y c¾t uèn</v>
          </cell>
          <cell r="C174">
            <v>0</v>
          </cell>
          <cell r="D174">
            <v>0</v>
          </cell>
          <cell r="E174">
            <v>0</v>
          </cell>
          <cell r="F174">
            <v>0</v>
          </cell>
          <cell r="G174">
            <v>52795.600000000006</v>
          </cell>
        </row>
        <row r="175">
          <cell r="B175" t="str">
            <v>M¸y hµn</v>
          </cell>
          <cell r="C175">
            <v>0</v>
          </cell>
          <cell r="D175">
            <v>0</v>
          </cell>
          <cell r="E175">
            <v>0</v>
          </cell>
          <cell r="F175">
            <v>0</v>
          </cell>
          <cell r="G175">
            <v>103070.00000000001</v>
          </cell>
        </row>
        <row r="176">
          <cell r="B176" t="str">
            <v>§ãng cäc tiÕp ®Þa</v>
          </cell>
          <cell r="C176">
            <v>0</v>
          </cell>
          <cell r="D176">
            <v>0</v>
          </cell>
          <cell r="E176">
            <v>15464.897163241547</v>
          </cell>
        </row>
        <row r="177">
          <cell r="B177" t="str">
            <v>Mãc treo ch÷ U MT12</v>
          </cell>
          <cell r="C177">
            <v>0</v>
          </cell>
          <cell r="D177">
            <v>9000</v>
          </cell>
        </row>
        <row r="178">
          <cell r="B178" t="str">
            <v>Mãc treo ch÷ U MT6</v>
          </cell>
          <cell r="C178">
            <v>0</v>
          </cell>
          <cell r="D178">
            <v>7500</v>
          </cell>
        </row>
        <row r="179">
          <cell r="B179" t="str">
            <v>M¾t nèi l¾p r¸p</v>
          </cell>
          <cell r="C179">
            <v>0</v>
          </cell>
          <cell r="D179">
            <v>11000</v>
          </cell>
        </row>
        <row r="180">
          <cell r="B180" t="str">
            <v>Vßng treo ®Çu trßn</v>
          </cell>
          <cell r="C180">
            <v>0</v>
          </cell>
          <cell r="D180">
            <v>5300</v>
          </cell>
        </row>
        <row r="181">
          <cell r="B181" t="str">
            <v>M¾t nèi kÐp</v>
          </cell>
          <cell r="C181">
            <v>0</v>
          </cell>
          <cell r="D181">
            <v>8000</v>
          </cell>
        </row>
        <row r="182">
          <cell r="B182" t="str">
            <v>M¾t nèi trung gian</v>
          </cell>
          <cell r="C182">
            <v>0</v>
          </cell>
          <cell r="D182">
            <v>8500</v>
          </cell>
        </row>
        <row r="183">
          <cell r="B183" t="str">
            <v>Sø PC-70</v>
          </cell>
          <cell r="C183">
            <v>0</v>
          </cell>
          <cell r="D183">
            <v>62000</v>
          </cell>
        </row>
        <row r="184">
          <cell r="B184" t="str">
            <v>Kho¸ nÐo d©y</v>
          </cell>
          <cell r="C184">
            <v>0</v>
          </cell>
          <cell r="D184">
            <v>46000</v>
          </cell>
        </row>
        <row r="185">
          <cell r="B185" t="str">
            <v>D©y ®ång M95</v>
          </cell>
          <cell r="C185">
            <v>0</v>
          </cell>
          <cell r="D185">
            <v>34000</v>
          </cell>
        </row>
        <row r="186">
          <cell r="B186" t="str">
            <v>HÖ sè KK</v>
          </cell>
          <cell r="C186">
            <v>0</v>
          </cell>
          <cell r="D186">
            <v>1.5</v>
          </cell>
        </row>
        <row r="187">
          <cell r="B187" t="str">
            <v>Hª sè NC</v>
          </cell>
          <cell r="C187">
            <v>0</v>
          </cell>
          <cell r="D187">
            <v>1.5511587040232648</v>
          </cell>
        </row>
        <row r="188">
          <cell r="B188" t="str">
            <v>hsvc</v>
          </cell>
          <cell r="C188">
            <v>0</v>
          </cell>
          <cell r="D188">
            <v>2.3267380560348974</v>
          </cell>
        </row>
        <row r="190">
          <cell r="B190" t="str">
            <v>L¾p chuçi sø</v>
          </cell>
          <cell r="C190">
            <v>0</v>
          </cell>
          <cell r="D190">
            <v>0</v>
          </cell>
          <cell r="E190">
            <v>8559.2937288003759</v>
          </cell>
        </row>
        <row r="191">
          <cell r="B191" t="str">
            <v>Mua c«ng t¬ 1 pha 220V-3ö9A</v>
          </cell>
          <cell r="C191" t="str">
            <v>c¸i</v>
          </cell>
          <cell r="D191">
            <v>97000</v>
          </cell>
          <cell r="E191">
            <v>0</v>
          </cell>
          <cell r="F191" t="str">
            <v>Nhµ m¸y thiÕt bÞ ®o ®iÖn</v>
          </cell>
        </row>
        <row r="192">
          <cell r="B192" t="str">
            <v>Chi phÝ thö nghiÖm</v>
          </cell>
          <cell r="C192" t="str">
            <v>c¸i</v>
          </cell>
          <cell r="D192">
            <v>8000</v>
          </cell>
          <cell r="E192">
            <v>0</v>
          </cell>
          <cell r="F192" t="str">
            <v>Thuª §iÖn lùc Thanh ho¸</v>
          </cell>
        </row>
        <row r="193">
          <cell r="B193" t="str">
            <v>Chi phÝ vËn chuyÓn</v>
          </cell>
          <cell r="C193" t="str">
            <v>c¸i</v>
          </cell>
          <cell r="D193">
            <v>2000</v>
          </cell>
        </row>
        <row r="194">
          <cell r="B194" t="str">
            <v>Chi phÝ l¾p ®Æt</v>
          </cell>
          <cell r="C194" t="str">
            <v>c¸i</v>
          </cell>
          <cell r="D194">
            <v>0</v>
          </cell>
          <cell r="E194">
            <v>5092.7642570491826</v>
          </cell>
        </row>
        <row r="196">
          <cell r="B196" t="str">
            <v>D©y AC-50</v>
          </cell>
          <cell r="C196">
            <v>0</v>
          </cell>
          <cell r="D196">
            <v>21200</v>
          </cell>
          <cell r="E196">
            <v>1559.6109361451875</v>
          </cell>
        </row>
        <row r="197">
          <cell r="B197" t="str">
            <v>V/c d©y</v>
          </cell>
          <cell r="C197">
            <v>0</v>
          </cell>
          <cell r="D197">
            <v>0</v>
          </cell>
          <cell r="E197">
            <v>38758.337189818107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V.c noi bo"/>
      <sheetName val="TienLuong"/>
      <sheetName val="DG"/>
      <sheetName val="V_c noi bo"/>
      <sheetName val="Dgia vat tu"/>
      <sheetName val="Don gia_III"/>
      <sheetName val="Bang 12_ chenh lech VTÿDz"/>
      <sheetName val="dnc4"/>
      <sheetName val="CHITIET VL-NC-TT -1p"/>
      <sheetName val="CHITIET VL-NC-TT-3p"/>
      <sheetName val="Chiet tinh dz35"/>
      <sheetName val=""/>
      <sheetName val="TienLuonc"/>
      <sheetName val="Bang 14_ VT%TB chu yeu"/>
      <sheetName val="Dm"/>
      <sheetName val="dg tphcm"/>
      <sheetName val="TMC_x0000__x0000_Წɔ_x0000__x0004__x0000__x0000__x0000__x0000__x0000__x0000_ᠸɔ_x0000__x0000__x0000__x0000__x0000__x0000__x0000__x0000_ᛘɔ_x0000__x0000__x0003__x0000_"/>
      <sheetName val="TMC??Წɔ?_x0004_??????ᠸɔ????????ᛘɔ??_x0003_?"/>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TMC__Წɔ__x0004_______ᠸɔ________ᛘɔ___x0003__"/>
      <sheetName val="DANH MUC"/>
      <sheetName val="do3"/>
      <sheetName val="DF"/>
      <sheetName val="(GiaC89_M)"/>
      <sheetName val="dm_xdcb"/>
      <sheetName val="Don gia"/>
      <sheetName val="_x0000__x0000__x0000__x0000__x0000__x0000__x0000__x0000__x0000__x0000_6[Vuot lu An Phu HT-a"/>
      <sheetName val="??????????6[Vuot lu An Phu HT-a"/>
      <sheetName val="Dgia_vat_tu"/>
      <sheetName val="Don_gia_III"/>
      <sheetName val="Bang_12__chenh_lech_VTÿDz"/>
      <sheetName val="Chiet_tinh_dz35"/>
      <sheetName val="Tong_du_toan1"/>
      <sheetName val="Tong_hop_kinh_phi1"/>
      <sheetName val="TH_CPXL_phan_Dz1"/>
      <sheetName val="Cai_tao1"/>
      <sheetName val="Bang_4_1_Vl-Nc-M_phan_N_cap1"/>
      <sheetName val="Bang_4_1_thu_hoi1"/>
      <sheetName val="TH_vl-nc-m_HTDL1"/>
      <sheetName val="TH_vl-nc-m_HTHH1"/>
      <sheetName val="Chi_tiet_phan_Dz1"/>
      <sheetName val="Bang_6__THCPXL_phan_TBA1"/>
      <sheetName val="Chi_tiet_phan_TBA1"/>
      <sheetName val="Bang_12__chenh_lech_VT_Dz1"/>
      <sheetName val="Bang_13__chenh_lech_VTTBA1"/>
      <sheetName val="Bang_14__VT-TB_chu_yeu1"/>
      <sheetName val="Bang_15__VT-TB_A_cap1"/>
      <sheetName val="___1"/>
      <sheetName val="Liet_ke_cai_tao1"/>
      <sheetName val="Liet_ke_HTDL1"/>
      <sheetName val="Liet_ke_HTHH1"/>
      <sheetName val="Liet_ke_Tram_1"/>
      <sheetName val="_______1"/>
      <sheetName val="V_c_noi_bo2"/>
      <sheetName val="V_c_noi_bo3"/>
      <sheetName val="Dgia_vat_tu1"/>
      <sheetName val="Don_gia_III1"/>
      <sheetName val="Bang_12__chenh_lech_VTÿDz1"/>
      <sheetName val="CHITIET_VL-NC-TT_-1p1"/>
      <sheetName val="CHITIET_VL-NC-TT-3p1"/>
      <sheetName val="Chiet_tinh_dz351"/>
      <sheetName val="Bang_14__VT%TB_chu_yeu"/>
      <sheetName val="dg_tphcm"/>
      <sheetName val="TMCᲬɔᠸɔᛘɔ6[Vuot_lu_An_Phu_HT-a"/>
      <sheetName val="TMCᲬɔᠸɔᛘɔ"/>
      <sheetName val="TMC??Წɔ???????ᠸɔ????????ᛘɔ???"/>
      <sheetName val="TMC__Წɔ_______ᠸɔ________ᛘɔ___"/>
      <sheetName val="6[Vuot_lu_An_Phu_HT-a"/>
      <sheetName val="??????????6[Vuot_lu_An_Phu_HT-a"/>
      <sheetName val="DANH_MUC"/>
      <sheetName val="Tong_du_toan2"/>
      <sheetName val="Tong_hop_kinh_phi2"/>
      <sheetName val="TH_CPXL_phan_Dz2"/>
      <sheetName val="Cai_tao2"/>
      <sheetName val="Bang_4_1_Vl-Nc-M_phan_N_cap2"/>
      <sheetName val="Bang_4_1_thu_hoi2"/>
      <sheetName val="TH_vl-nc-m_HTDL2"/>
      <sheetName val="TH_vl-nc-m_HTHH2"/>
      <sheetName val="Chi_tiet_phan_Dz2"/>
      <sheetName val="Bang_6__THCPXL_phan_TBA2"/>
      <sheetName val="Chi_tiet_phan_TBA2"/>
      <sheetName val="Bang_12__chenh_lech_VT_Dz2"/>
      <sheetName val="Bang_13__chenh_lech_VTTBA2"/>
      <sheetName val="Bang_14__VT-TB_chu_yeu2"/>
      <sheetName val="Bang_15__VT-TB_A_cap2"/>
      <sheetName val="___2"/>
      <sheetName val="Liet_ke_cai_tao2"/>
      <sheetName val="Liet_ke_HTDL2"/>
      <sheetName val="Liet_ke_HTHH2"/>
      <sheetName val="Liet_ke_Tram_2"/>
      <sheetName val="_______2"/>
      <sheetName val="V_c_noi_bo4"/>
      <sheetName val="V_c_noi_bo5"/>
      <sheetName val="Dgia_vat_tu2"/>
      <sheetName val="Don_gia_III2"/>
      <sheetName val="Bang_12__chenh_lech_VTÿDz2"/>
      <sheetName val="CHITIET_VL-NC-TT_-1p2"/>
      <sheetName val="CHITIET_VL-NC-TT-3p2"/>
      <sheetName val="Chiet_tinh_dz352"/>
      <sheetName val="Tong_du_toan3"/>
      <sheetName val="Tong_hop_kinh_phi3"/>
      <sheetName val="TH_CPXL_phan_Dz3"/>
      <sheetName val="Cai_tao3"/>
      <sheetName val="Bang_4_1_Vl-Nc-M_phan_N_cap3"/>
      <sheetName val="Bang_4_1_thu_hoi3"/>
      <sheetName val="TH_vl-nc-m_HTDL3"/>
      <sheetName val="TH_vl-nc-m_HTHH3"/>
      <sheetName val="Chi_tiet_phan_Dz3"/>
      <sheetName val="Bang_6__THCPXL_phan_TBA3"/>
      <sheetName val="Chi_tiet_phan_TBA3"/>
      <sheetName val="Bang_12__chenh_lech_VT_Dz3"/>
      <sheetName val="Bang_13__chenh_lech_VTTBA3"/>
      <sheetName val="Bang_14__VT-TB_chu_yeu3"/>
      <sheetName val="Bang_15__VT-TB_A_cap3"/>
      <sheetName val="___3"/>
      <sheetName val="Liet_ke_cai_tao3"/>
      <sheetName val="Liet_ke_HTDL3"/>
      <sheetName val="Liet_ke_HTHH3"/>
      <sheetName val="Liet_ke_Tram_3"/>
      <sheetName val="_______3"/>
      <sheetName val="V_c_noi_bo6"/>
      <sheetName val="V_c_noi_bo7"/>
      <sheetName val="Dgia_vat_tu3"/>
      <sheetName val="Don_gia_III3"/>
      <sheetName val="Bang_12__chenh_lech_VTÿDz3"/>
      <sheetName val="CHITIET_VL-NC-TT_-1p3"/>
      <sheetName val="CHITIET_VL-NC-TT-3p3"/>
      <sheetName val="Chiet_tinh_dz353"/>
      <sheetName val="Tong_du_toan4"/>
      <sheetName val="Tong_hop_kinh_phi4"/>
      <sheetName val="TH_CPXL_phan_Dz4"/>
      <sheetName val="Cai_tao4"/>
      <sheetName val="Bang_4_1_Vl-Nc-M_phan_N_cap4"/>
      <sheetName val="Bang_4_1_thu_hoi4"/>
      <sheetName val="TH_vl-nc-m_HTDL4"/>
      <sheetName val="TH_vl-nc-m_HTHH4"/>
      <sheetName val="Chi_tiet_phan_Dz4"/>
      <sheetName val="Bang_6__THCPXL_phan_TBA4"/>
      <sheetName val="Chi_tiet_phan_TBA4"/>
      <sheetName val="Bang_12__chenh_lech_VT_Dz4"/>
      <sheetName val="Bang_13__chenh_lech_VTTBA4"/>
      <sheetName val="Bang_14__VT-TB_chu_yeu4"/>
      <sheetName val="Bang_15__VT-TB_A_cap4"/>
      <sheetName val="___4"/>
      <sheetName val="Liet_ke_cai_tao4"/>
      <sheetName val="Liet_ke_HTDL4"/>
      <sheetName val="Liet_ke_HTHH4"/>
      <sheetName val="Liet_ke_Tram_4"/>
      <sheetName val="_______4"/>
      <sheetName val="V_c_noi_bo8"/>
      <sheetName val="V_c_noi_bo9"/>
      <sheetName val="Dgia_vat_tu4"/>
      <sheetName val="Don_gia_III4"/>
      <sheetName val="Bang_12__chenh_lech_VTÿDz4"/>
      <sheetName val="CHITIET_VL-NC-TT_-1p4"/>
      <sheetName val="CHITIET_VL-NC-TT-3p4"/>
      <sheetName val="Chiet_tinh_dz354"/>
      <sheetName val="__________6_Vuot lu An Phu HT-a"/>
      <sheetName val="DANHMUC"/>
      <sheetName val="DONGIA"/>
      <sheetName val="Tiepdia"/>
      <sheetName val="TDTKP"/>
      <sheetName val="CHITIET VL-NC"/>
      <sheetName val="Turnover10"/>
      <sheetName val="CT Thang Mo"/>
      <sheetName val="CT  PL"/>
      <sheetName val="Bang 12_ chenh lech VÔ Dz"/>
      <sheetName val="DON_GIA"/>
      <sheetName val="CHITIET_VL-NC"/>
      <sheetName val="DGIAgoi1"/>
      <sheetName val="TMCᲬɔᠸɔᛘɔ6_Vuot_lu_An_Phu_HT-a"/>
      <sheetName val="6_Vuot_lu_An_Phu_HT-a"/>
      <sheetName val="__________6_Vuot_lu_An_Phu_HT-a"/>
      <sheetName val="V_c_noi_bo10"/>
      <sheetName val="Tong_du_toan5"/>
      <sheetName val="Tong_hop_kinh_phi5"/>
      <sheetName val="TH_CPXL_phan_Dz5"/>
      <sheetName val="Cai_tao5"/>
      <sheetName val="Bang_4_1_Vl-Nc-M_phan_N_cap5"/>
      <sheetName val="Bang_4_1_thu_hoi5"/>
      <sheetName val="TH_vl-nc-m_HTDL5"/>
      <sheetName val="TH_vl-nc-m_HTHH5"/>
      <sheetName val="Chi_tiet_phan_Dz5"/>
      <sheetName val="Bang_6__THCPXL_phan_TBA5"/>
      <sheetName val="Chi_tiet_phan_TBA5"/>
      <sheetName val="Bang_12__chenh_lech_VT_Dz5"/>
      <sheetName val="Bang_13__chenh_lech_VTTBA5"/>
      <sheetName val="Bang_14__VT-TB_chu_yeu5"/>
      <sheetName val="Bang_15__VT-TB_A_cap5"/>
      <sheetName val="___5"/>
      <sheetName val="Liet_ke_cai_tao5"/>
      <sheetName val="Liet_ke_HTDL5"/>
      <sheetName val="Liet_ke_HTHH5"/>
      <sheetName val="Liet_ke_Tram_5"/>
      <sheetName val="_______5"/>
      <sheetName val="V_c_noi_bo11"/>
      <sheetName val="Dgia_vat_tu5"/>
      <sheetName val="Don_gia_III5"/>
      <sheetName val="V_c_noi_bo12"/>
      <sheetName val="Tong_du_toan6"/>
      <sheetName val="Tong_hop_kinh_phi6"/>
      <sheetName val="TH_CPXL_phan_Dz6"/>
      <sheetName val="Cai_tao6"/>
      <sheetName val="Bang_4_1_Vl-Nc-M_phan_N_cap6"/>
      <sheetName val="Bang_4_1_thu_hoi6"/>
      <sheetName val="TH_vl-nc-m_HTDL6"/>
      <sheetName val="TH_vl-nc-m_HTHH6"/>
      <sheetName val="Chi_tiet_phan_Dz6"/>
      <sheetName val="Bang_6__THCPXL_phan_TBA6"/>
      <sheetName val="Chi_tiet_phan_TBA6"/>
      <sheetName val="Bang_12__chenh_lech_VT_Dz6"/>
      <sheetName val="Bang_13__chenh_lech_VTTBA6"/>
      <sheetName val="Bang_14__VT-TB_chu_yeu6"/>
      <sheetName val="Bang_15__VT-TB_A_cap6"/>
      <sheetName val="___6"/>
      <sheetName val="Liet_ke_cai_tao6"/>
      <sheetName val="Liet_ke_HTDL6"/>
      <sheetName val="Liet_ke_HTHH6"/>
      <sheetName val="Liet_ke_Tram_6"/>
      <sheetName val="_______6"/>
      <sheetName val="V_c_noi_bo13"/>
      <sheetName val="Dgia_vat_tu6"/>
      <sheetName val="Don_gia_III6"/>
      <sheetName val="V_c_noi_bo14"/>
      <sheetName val="Tong_du_toan7"/>
      <sheetName val="Tong_hop_kinh_phi7"/>
      <sheetName val="TH_CPXL_phan_Dz7"/>
      <sheetName val="Cai_tao7"/>
      <sheetName val="Bang_4_1_Vl-Nc-M_phan_N_cap7"/>
      <sheetName val="Bang_4_1_thu_hoi7"/>
      <sheetName val="TH_vl-nc-m_HTDL7"/>
      <sheetName val="TH_vl-nc-m_HTHH7"/>
      <sheetName val="Chi_tiet_phan_Dz7"/>
      <sheetName val="Bang_6__THCPXL_phan_TBA7"/>
      <sheetName val="Chi_tiet_phan_TBA7"/>
      <sheetName val="Bang_12__chenh_lech_VT_Dz7"/>
      <sheetName val="Bang_13__chenh_lech_VTTBA7"/>
      <sheetName val="Bang_14__VT-TB_chu_yeu7"/>
      <sheetName val="Bang_15__VT-TB_A_cap7"/>
      <sheetName val="___7"/>
      <sheetName val="Liet_ke_cai_tao7"/>
      <sheetName val="Liet_ke_HTDL7"/>
      <sheetName val="Liet_ke_HTHH7"/>
      <sheetName val="Liet_ke_Tram_7"/>
      <sheetName val="_______7"/>
      <sheetName val="V_c_noi_bo15"/>
      <sheetName val="Dgia_vat_tu7"/>
      <sheetName val="Don_gia_III7"/>
      <sheetName val="V_c_noi_bo16"/>
      <sheetName val="Tong_du_toan8"/>
      <sheetName val="Tong_hop_kinh_phi8"/>
      <sheetName val="TH_CPXL_phan_Dz8"/>
      <sheetName val="Cai_tao8"/>
      <sheetName val="Bang_4_1_Vl-Nc-M_phan_N_cap8"/>
      <sheetName val="Bang_4_1_thu_hoi8"/>
      <sheetName val="TH_vl-nc-m_HTDL8"/>
      <sheetName val="TH_vl-nc-m_HTHH8"/>
      <sheetName val="Chi_tiet_phan_Dz8"/>
      <sheetName val="Bang_6__THCPXL_phan_TBA8"/>
      <sheetName val="Chi_tiet_phan_TBA8"/>
      <sheetName val="Bang_12__chenh_lech_VT_Dz8"/>
      <sheetName val="Bang_13__chenh_lech_VTTBA8"/>
      <sheetName val="Bang_14__VT-TB_chu_yeu8"/>
      <sheetName val="Bang_15__VT-TB_A_cap8"/>
      <sheetName val="___8"/>
      <sheetName val="Liet_ke_cai_tao8"/>
      <sheetName val="Liet_ke_HTDL8"/>
      <sheetName val="Liet_ke_HTHH8"/>
      <sheetName val="Liet_ke_Tram_8"/>
      <sheetName val="_______8"/>
      <sheetName val="V_c_noi_bo17"/>
      <sheetName val="Dgia_vat_tu8"/>
      <sheetName val="Don_gia_III8"/>
      <sheetName val="Dgia VT"/>
      <sheetName val="Vuot lu An Phu HT-ap 4 Vinh Hoi"/>
      <sheetName val="Sheet1"/>
      <sheetName val="TMC__Წɔ__x005f_x0004_______ᠸɔ________"/>
      <sheetName val="#REF"/>
      <sheetName val="TMC_x0000__x0000_??_x0000__x0004__x0000__x0000__x0000__x0000__x0000__x0000_??_x0000__x0000__x0000__x0000__x0000__x0000__x0000__x0000_??_x0000__x0000__x0003__x0000_"/>
      <sheetName val="TMC?????_x0004_????????????????????_x0003_?"/>
      <sheetName val="TMC__??__x0004_______??________??___x0003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31" refreshError="1"/>
      <sheetData sheetId="32"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B45" t="str">
            <v>06.1106</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G60">
            <v>5400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G183">
            <v>2302</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G341">
            <v>921</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8">
          <cell r="A368" t="str">
            <v>DTD2</v>
          </cell>
          <cell r="B368" t="str">
            <v>03.3102</v>
          </cell>
          <cell r="C368" t="str">
            <v>Ñaøo raõnh tieáp ñòa ñaát caáp 2</v>
          </cell>
          <cell r="D368" t="str">
            <v>m3</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onghop"/>
      <sheetName val="xa"/>
      <sheetName val="vc"/>
      <sheetName val="trong luong"/>
      <sheetName val="THC"/>
      <sheetName val="THQT"/>
      <sheetName val="Sheet1"/>
      <sheetName val="THC (2)"/>
      <sheetName val="XXXXXXXX"/>
      <sheetName val="XL4Poppy"/>
      <sheetName val="GiaVL"/>
      <sheetName val="VL,NC,MTC"/>
      <sheetName val="trong_luong"/>
      <sheetName val="THC_(2)"/>
      <sheetName val="trong_luong1"/>
      <sheetName val="THC_(2)1"/>
      <sheetName val="trong_luong2"/>
      <sheetName val="THC_(2)2"/>
      <sheetName val="trong_luong3"/>
      <sheetName val="THC_(2)3"/>
      <sheetName val="EIRR&gt;1&lt;1"/>
      <sheetName val="EIRR&gt; 2"/>
      <sheetName val="EIRR&lt;2"/>
      <sheetName val="Cp&gt;10-Ln&lt;10"/>
      <sheetName val="Ln&lt;20"/>
      <sheetName val="chiet tinh"/>
    </sheetNames>
    <sheetDataSet>
      <sheetData sheetId="0" refreshError="1">
        <row r="3">
          <cell r="A3" t="str">
            <v>tªn vïng</v>
          </cell>
          <cell r="B3" t="str">
            <v>m· 
hiÖu</v>
          </cell>
          <cell r="C3" t="str">
            <v>Tªn vËt t­</v>
          </cell>
          <cell r="D3" t="str">
            <v>®¬n
 vÞ</v>
          </cell>
          <cell r="E3" t="str">
            <v xml:space="preserve">khèi 
l­îng  </v>
          </cell>
          <cell r="F3" t="str">
            <v>hao
hôt</v>
          </cell>
          <cell r="G3" t="str">
            <v>§¬n gi¸</v>
          </cell>
          <cell r="I3" t="str">
            <v>hÖ 
sè</v>
          </cell>
          <cell r="J3" t="str">
            <v>Tæng</v>
          </cell>
        </row>
        <row r="4">
          <cell r="B4" t="str">
            <v>03.3101</v>
          </cell>
          <cell r="C4" t="str">
            <v xml:space="preserve">§µo ®Êt ch«n tiÕp ®Þa </v>
          </cell>
          <cell r="D4" t="str">
            <v>m3</v>
          </cell>
          <cell r="E4">
            <v>0.75</v>
          </cell>
          <cell r="G4" t="str">
            <v>VËt liÖu</v>
          </cell>
          <cell r="H4" t="str">
            <v>N.C«ng</v>
          </cell>
          <cell r="J4" t="str">
            <v>VËt liÖu</v>
          </cell>
          <cell r="K4" t="str">
            <v>N.C«ng</v>
          </cell>
          <cell r="L4" t="str">
            <v>MTC</v>
          </cell>
        </row>
        <row r="5">
          <cell r="C5" t="str">
            <v>I/ ®¬n gi¸ cho 1m3 bª t«ng</v>
          </cell>
        </row>
        <row r="6">
          <cell r="A6" t="str">
            <v>M50</v>
          </cell>
          <cell r="C6" t="str">
            <v>Bª t«ng lãt:  M-50:</v>
          </cell>
          <cell r="J6">
            <v>177741</v>
          </cell>
          <cell r="K6">
            <v>79409.602199999994</v>
          </cell>
        </row>
        <row r="7">
          <cell r="C7" t="str">
            <v>a/ VËt liÖu:</v>
          </cell>
        </row>
        <row r="8">
          <cell r="C8" t="str">
            <v>Xi m¨ng PCB30 BØm S¬n</v>
          </cell>
          <cell r="D8" t="str">
            <v>Kg</v>
          </cell>
          <cell r="E8">
            <v>168</v>
          </cell>
          <cell r="F8">
            <v>1</v>
          </cell>
          <cell r="G8">
            <v>657</v>
          </cell>
          <cell r="J8">
            <v>110376</v>
          </cell>
        </row>
        <row r="9">
          <cell r="C9" t="str">
            <v>C¸t vµng</v>
          </cell>
          <cell r="D9" t="str">
            <v>m3</v>
          </cell>
          <cell r="E9">
            <v>0.51200000000000001</v>
          </cell>
          <cell r="F9">
            <v>1</v>
          </cell>
          <cell r="G9">
            <v>35000</v>
          </cell>
          <cell r="J9">
            <v>17920</v>
          </cell>
        </row>
        <row r="10">
          <cell r="C10" t="str">
            <v>§¸ d¨m 4x6</v>
          </cell>
          <cell r="D10" t="str">
            <v>m3</v>
          </cell>
          <cell r="E10">
            <v>0.89900000000000002</v>
          </cell>
          <cell r="F10">
            <v>1</v>
          </cell>
          <cell r="G10">
            <v>55000</v>
          </cell>
          <cell r="J10">
            <v>49445</v>
          </cell>
        </row>
        <row r="11">
          <cell r="C11" t="str">
            <v>b/ Nh©n c«ng: Cù ly 300m</v>
          </cell>
        </row>
        <row r="12">
          <cell r="B12" t="str">
            <v>02.1212</v>
          </cell>
          <cell r="C12" t="str">
            <v xml:space="preserve">VËn chuyÓn xi m¨ng </v>
          </cell>
          <cell r="D12" t="str">
            <v>TÊn</v>
          </cell>
          <cell r="E12">
            <v>0.16800000000000001</v>
          </cell>
          <cell r="F12">
            <v>1</v>
          </cell>
          <cell r="H12">
            <v>23206.5</v>
          </cell>
          <cell r="I12">
            <v>1</v>
          </cell>
          <cell r="K12">
            <v>3898.6920000000005</v>
          </cell>
        </row>
        <row r="13">
          <cell r="B13" t="str">
            <v>02.1232</v>
          </cell>
          <cell r="C13" t="str">
            <v xml:space="preserve">VËn chuyÓn c¸t vµng </v>
          </cell>
          <cell r="D13" t="str">
            <v>m3</v>
          </cell>
          <cell r="E13">
            <v>0.51200000000000001</v>
          </cell>
          <cell r="F13">
            <v>1</v>
          </cell>
          <cell r="H13">
            <v>21499.399999999998</v>
          </cell>
          <cell r="I13">
            <v>1</v>
          </cell>
          <cell r="K13">
            <v>11007.692799999999</v>
          </cell>
        </row>
        <row r="14">
          <cell r="B14" t="str">
            <v>02.1242</v>
          </cell>
          <cell r="C14" t="str">
            <v xml:space="preserve">VËn chuyÓn ®¸ d¨m </v>
          </cell>
          <cell r="D14" t="str">
            <v>m3</v>
          </cell>
          <cell r="E14">
            <v>0.89900000000000002</v>
          </cell>
          <cell r="F14">
            <v>1</v>
          </cell>
          <cell r="H14">
            <v>23397.599999999999</v>
          </cell>
          <cell r="I14">
            <v>1</v>
          </cell>
          <cell r="K14">
            <v>21034.4424</v>
          </cell>
        </row>
        <row r="15">
          <cell r="B15" t="str">
            <v>02.1322</v>
          </cell>
          <cell r="C15" t="str">
            <v xml:space="preserve">VËn chuyÓn n­íc s¹ch </v>
          </cell>
          <cell r="D15" t="str">
            <v>m3</v>
          </cell>
          <cell r="E15">
            <v>0.17499999999999999</v>
          </cell>
          <cell r="F15">
            <v>1</v>
          </cell>
          <cell r="H15">
            <v>21353</v>
          </cell>
          <cell r="I15">
            <v>1</v>
          </cell>
          <cell r="K15">
            <v>3736.7749999999996</v>
          </cell>
        </row>
        <row r="16">
          <cell r="B16" t="str">
            <v>04.3101</v>
          </cell>
          <cell r="C16" t="str">
            <v xml:space="preserve">§æ bª t«ng lãt mãng </v>
          </cell>
          <cell r="D16" t="str">
            <v>m3</v>
          </cell>
          <cell r="E16">
            <v>1</v>
          </cell>
          <cell r="F16">
            <v>1</v>
          </cell>
          <cell r="H16">
            <v>39732</v>
          </cell>
          <cell r="I16">
            <v>1</v>
          </cell>
          <cell r="K16">
            <v>39732</v>
          </cell>
        </row>
        <row r="18">
          <cell r="A18" t="str">
            <v>M100</v>
          </cell>
          <cell r="C18" t="str">
            <v>Bª t«ng mãng:  M-100:</v>
          </cell>
          <cell r="J18">
            <v>200580</v>
          </cell>
          <cell r="K18">
            <v>84808.688300000009</v>
          </cell>
        </row>
        <row r="19">
          <cell r="C19" t="str">
            <v>a/ VËt liÖu:</v>
          </cell>
          <cell r="H19">
            <v>21499.399999999998</v>
          </cell>
          <cell r="I19">
            <v>1</v>
          </cell>
        </row>
        <row r="20">
          <cell r="C20" t="str">
            <v>Xi m¨ng PCB30 Hoµng th¹ch</v>
          </cell>
          <cell r="D20" t="str">
            <v>Kg</v>
          </cell>
          <cell r="E20">
            <v>205</v>
          </cell>
          <cell r="F20">
            <v>1</v>
          </cell>
          <cell r="G20">
            <v>657</v>
          </cell>
          <cell r="J20">
            <v>134685</v>
          </cell>
        </row>
        <row r="21">
          <cell r="C21" t="str">
            <v>C¸t vµng</v>
          </cell>
          <cell r="D21" t="str">
            <v>m3</v>
          </cell>
          <cell r="E21">
            <v>0.49199999999999999</v>
          </cell>
          <cell r="F21">
            <v>1</v>
          </cell>
          <cell r="G21">
            <v>35000</v>
          </cell>
          <cell r="J21">
            <v>17220</v>
          </cell>
        </row>
        <row r="22">
          <cell r="C22" t="str">
            <v>§¸ d¨m 4x6</v>
          </cell>
          <cell r="D22" t="str">
            <v>m3</v>
          </cell>
          <cell r="E22">
            <v>0.88500000000000001</v>
          </cell>
          <cell r="F22">
            <v>1</v>
          </cell>
          <cell r="G22">
            <v>55000</v>
          </cell>
          <cell r="J22">
            <v>48675</v>
          </cell>
        </row>
        <row r="23">
          <cell r="C23" t="str">
            <v>b/ Nh©n c«ng: Cù ly 300m</v>
          </cell>
        </row>
        <row r="24">
          <cell r="B24" t="str">
            <v>02.1212</v>
          </cell>
          <cell r="C24" t="str">
            <v xml:space="preserve">VËn chuyÓn xi m¨ng </v>
          </cell>
          <cell r="D24" t="str">
            <v>TÊn</v>
          </cell>
          <cell r="E24">
            <v>0.20499999999999999</v>
          </cell>
          <cell r="F24">
            <v>1</v>
          </cell>
          <cell r="H24">
            <v>23206.5</v>
          </cell>
          <cell r="I24">
            <v>1</v>
          </cell>
          <cell r="K24">
            <v>4757.3324999999995</v>
          </cell>
        </row>
        <row r="25">
          <cell r="B25" t="str">
            <v>02.1232</v>
          </cell>
          <cell r="C25" t="str">
            <v xml:space="preserve">VËn chuyÓn c¸t vµng </v>
          </cell>
          <cell r="D25" t="str">
            <v>m3</v>
          </cell>
          <cell r="E25">
            <v>0.49199999999999999</v>
          </cell>
          <cell r="F25">
            <v>1</v>
          </cell>
          <cell r="H25">
            <v>21499.399999999998</v>
          </cell>
          <cell r="I25">
            <v>1</v>
          </cell>
          <cell r="K25">
            <v>10577.7048</v>
          </cell>
        </row>
        <row r="26">
          <cell r="B26" t="str">
            <v>02.1242</v>
          </cell>
          <cell r="C26" t="str">
            <v xml:space="preserve">VËn chuyÓn ®¸ d¨m </v>
          </cell>
          <cell r="D26" t="str">
            <v>m3</v>
          </cell>
          <cell r="E26">
            <v>0.88500000000000001</v>
          </cell>
          <cell r="F26">
            <v>1</v>
          </cell>
          <cell r="H26">
            <v>23397.599999999999</v>
          </cell>
          <cell r="I26">
            <v>1</v>
          </cell>
          <cell r="K26">
            <v>20706.876</v>
          </cell>
        </row>
        <row r="27">
          <cell r="B27" t="str">
            <v>02.1322</v>
          </cell>
          <cell r="C27" t="str">
            <v xml:space="preserve">VËn chuyÓn n­íc s¹ch </v>
          </cell>
          <cell r="D27" t="str">
            <v>m3</v>
          </cell>
          <cell r="E27">
            <v>0.17499999999999999</v>
          </cell>
          <cell r="F27">
            <v>1</v>
          </cell>
          <cell r="H27">
            <v>21353</v>
          </cell>
          <cell r="I27">
            <v>1</v>
          </cell>
          <cell r="K27">
            <v>3736.7749999999996</v>
          </cell>
        </row>
        <row r="28">
          <cell r="B28" t="str">
            <v>04.3311</v>
          </cell>
          <cell r="C28" t="str">
            <v xml:space="preserve">§æ bª t«ng mãng trô </v>
          </cell>
          <cell r="D28" t="str">
            <v>m3</v>
          </cell>
          <cell r="E28">
            <v>1</v>
          </cell>
          <cell r="F28">
            <v>1</v>
          </cell>
          <cell r="H28">
            <v>45030</v>
          </cell>
          <cell r="I28">
            <v>1</v>
          </cell>
          <cell r="K28">
            <v>45030</v>
          </cell>
        </row>
        <row r="30">
          <cell r="A30" t="str">
            <v>M150</v>
          </cell>
          <cell r="C30" t="str">
            <v xml:space="preserve"> Bª t«ng ®æ mãng:   M-150:</v>
          </cell>
          <cell r="J30">
            <v>247131</v>
          </cell>
          <cell r="K30">
            <v>85750.902999999991</v>
          </cell>
        </row>
        <row r="31">
          <cell r="C31" t="str">
            <v>a/ VËt liÖu:</v>
          </cell>
        </row>
        <row r="32">
          <cell r="A32" t="str">
            <v>M150</v>
          </cell>
          <cell r="C32" t="str">
            <v>Xi m¨ng P30 Hoµng th¹ch</v>
          </cell>
          <cell r="D32" t="str">
            <v>Kg</v>
          </cell>
          <cell r="E32">
            <v>278</v>
          </cell>
          <cell r="F32" t="str">
            <v>1,00</v>
          </cell>
          <cell r="G32">
            <v>657</v>
          </cell>
          <cell r="J32">
            <v>182646</v>
          </cell>
        </row>
        <row r="33">
          <cell r="C33" t="str">
            <v>C¸t vµng</v>
          </cell>
          <cell r="D33" t="str">
            <v>m3</v>
          </cell>
          <cell r="E33">
            <v>0.46899999999999997</v>
          </cell>
          <cell r="F33" t="str">
            <v>1,00</v>
          </cell>
          <cell r="G33">
            <v>35000</v>
          </cell>
          <cell r="J33">
            <v>16415</v>
          </cell>
        </row>
        <row r="34">
          <cell r="C34" t="str">
            <v>§¸ d¨m 4x6</v>
          </cell>
          <cell r="D34" t="str">
            <v>m3</v>
          </cell>
          <cell r="E34">
            <v>0.874</v>
          </cell>
          <cell r="F34" t="str">
            <v>1,00</v>
          </cell>
          <cell r="G34">
            <v>55000</v>
          </cell>
          <cell r="J34">
            <v>48070</v>
          </cell>
        </row>
        <row r="35">
          <cell r="C35" t="str">
            <v>N­íc</v>
          </cell>
          <cell r="D35" t="str">
            <v>m3</v>
          </cell>
          <cell r="E35">
            <v>0.185</v>
          </cell>
          <cell r="F35">
            <v>1</v>
          </cell>
          <cell r="G35">
            <v>0</v>
          </cell>
          <cell r="J35">
            <v>0</v>
          </cell>
        </row>
        <row r="36">
          <cell r="C36" t="str">
            <v>b/ Nh©n c«ng : cù ly 300m</v>
          </cell>
        </row>
        <row r="37">
          <cell r="B37" t="str">
            <v>02.1212</v>
          </cell>
          <cell r="C37" t="str">
            <v xml:space="preserve">VËn chuyÓn xi m¨ng </v>
          </cell>
          <cell r="D37" t="str">
            <v>TÊn</v>
          </cell>
          <cell r="E37">
            <v>0.27800000000000002</v>
          </cell>
          <cell r="F37" t="str">
            <v>1,00</v>
          </cell>
          <cell r="H37">
            <v>23206.5</v>
          </cell>
          <cell r="I37">
            <v>1</v>
          </cell>
          <cell r="K37">
            <v>6451.4070000000002</v>
          </cell>
        </row>
        <row r="38">
          <cell r="B38" t="str">
            <v>02.1232</v>
          </cell>
          <cell r="C38" t="str">
            <v xml:space="preserve">VËn chuyÓn c¸t vµng </v>
          </cell>
          <cell r="D38" t="str">
            <v>m3</v>
          </cell>
          <cell r="E38">
            <v>0.46899999999999997</v>
          </cell>
          <cell r="F38" t="str">
            <v>1,00</v>
          </cell>
          <cell r="H38">
            <v>21499.399999999998</v>
          </cell>
          <cell r="I38">
            <v>1</v>
          </cell>
          <cell r="K38">
            <v>10083.218599999998</v>
          </cell>
        </row>
        <row r="39">
          <cell r="B39" t="str">
            <v>02.1242</v>
          </cell>
          <cell r="C39" t="str">
            <v xml:space="preserve">VËn chuyÓn ®¸ d¨m </v>
          </cell>
          <cell r="D39" t="str">
            <v>m3</v>
          </cell>
          <cell r="E39">
            <v>0.874</v>
          </cell>
          <cell r="F39" t="str">
            <v>1,00</v>
          </cell>
          <cell r="H39">
            <v>23397.599999999999</v>
          </cell>
          <cell r="I39">
            <v>1</v>
          </cell>
          <cell r="K39">
            <v>20449.502399999998</v>
          </cell>
        </row>
        <row r="40">
          <cell r="B40" t="str">
            <v>02.1322</v>
          </cell>
          <cell r="C40" t="str">
            <v xml:space="preserve">VËn chuyÓn n­íc s¹ch </v>
          </cell>
          <cell r="D40" t="str">
            <v>m3</v>
          </cell>
          <cell r="E40">
            <v>0.17499999999999999</v>
          </cell>
          <cell r="F40" t="str">
            <v>1,00</v>
          </cell>
          <cell r="H40">
            <v>21353</v>
          </cell>
          <cell r="I40">
            <v>1</v>
          </cell>
          <cell r="K40">
            <v>3736.7749999999996</v>
          </cell>
        </row>
        <row r="41">
          <cell r="B41" t="str">
            <v>04.3312</v>
          </cell>
          <cell r="C41" t="str">
            <v xml:space="preserve">§æ bª t«ng mãng trô </v>
          </cell>
          <cell r="D41" t="str">
            <v>m3</v>
          </cell>
          <cell r="E41">
            <v>1</v>
          </cell>
          <cell r="F41">
            <v>1</v>
          </cell>
          <cell r="H41">
            <v>45030</v>
          </cell>
          <cell r="I41">
            <v>1</v>
          </cell>
          <cell r="K41">
            <v>45030</v>
          </cell>
        </row>
        <row r="43">
          <cell r="A43" t="str">
            <v>MC200</v>
          </cell>
          <cell r="C43" t="str">
            <v xml:space="preserve"> Bª t«ng chÌn cét:  M-200:</v>
          </cell>
          <cell r="J43">
            <v>345779</v>
          </cell>
          <cell r="K43">
            <v>86449.991699999999</v>
          </cell>
        </row>
        <row r="44">
          <cell r="C44" t="str">
            <v>a/ VËt liÖu:</v>
          </cell>
        </row>
        <row r="45">
          <cell r="C45" t="str">
            <v>Xi m¨ng P30 Hoµng th¹ch</v>
          </cell>
          <cell r="D45" t="str">
            <v>Kg</v>
          </cell>
          <cell r="E45">
            <v>357</v>
          </cell>
          <cell r="F45" t="str">
            <v>1,00</v>
          </cell>
          <cell r="G45">
            <v>657</v>
          </cell>
          <cell r="J45">
            <v>234549</v>
          </cell>
        </row>
        <row r="46">
          <cell r="C46" t="str">
            <v>C¸t vµng</v>
          </cell>
          <cell r="D46" t="str">
            <v>m3</v>
          </cell>
          <cell r="E46">
            <v>0.441</v>
          </cell>
          <cell r="F46" t="str">
            <v>1,00</v>
          </cell>
          <cell r="G46">
            <v>35000</v>
          </cell>
          <cell r="J46">
            <v>15435</v>
          </cell>
        </row>
        <row r="47">
          <cell r="C47" t="str">
            <v>§¸ d¨m 1 x 2</v>
          </cell>
          <cell r="D47" t="str">
            <v>m3</v>
          </cell>
          <cell r="E47">
            <v>0.83299999999999996</v>
          </cell>
          <cell r="F47" t="str">
            <v>1,00</v>
          </cell>
          <cell r="G47">
            <v>115000</v>
          </cell>
          <cell r="J47">
            <v>95795</v>
          </cell>
        </row>
        <row r="48">
          <cell r="C48" t="str">
            <v>N­íc</v>
          </cell>
          <cell r="D48" t="str">
            <v>m3</v>
          </cell>
          <cell r="E48">
            <v>0.19500000000000001</v>
          </cell>
          <cell r="F48">
            <v>1</v>
          </cell>
          <cell r="G48">
            <v>0</v>
          </cell>
          <cell r="J48">
            <v>0</v>
          </cell>
        </row>
        <row r="49">
          <cell r="C49" t="str">
            <v>b/ Nh©n c«ng : cù ly 300m</v>
          </cell>
        </row>
        <row r="50">
          <cell r="B50" t="str">
            <v>02.1212</v>
          </cell>
          <cell r="C50" t="str">
            <v xml:space="preserve">VËn chuyÓn xi m¨ng </v>
          </cell>
          <cell r="D50" t="str">
            <v>TÊn</v>
          </cell>
          <cell r="E50">
            <v>0.35699999999999998</v>
          </cell>
          <cell r="F50" t="str">
            <v>1,00</v>
          </cell>
          <cell r="H50">
            <v>23206.5</v>
          </cell>
          <cell r="I50">
            <v>1</v>
          </cell>
          <cell r="K50">
            <v>8284.7204999999994</v>
          </cell>
        </row>
        <row r="51">
          <cell r="B51" t="str">
            <v>02.1232</v>
          </cell>
          <cell r="C51" t="str">
            <v xml:space="preserve">VËn chuyÓn c¸t vµng </v>
          </cell>
          <cell r="D51" t="str">
            <v>m3</v>
          </cell>
          <cell r="E51">
            <v>0.441</v>
          </cell>
          <cell r="F51" t="str">
            <v>1,00</v>
          </cell>
          <cell r="H51">
            <v>21499.399999999998</v>
          </cell>
          <cell r="I51">
            <v>1</v>
          </cell>
          <cell r="K51">
            <v>9481.2353999999996</v>
          </cell>
        </row>
        <row r="52">
          <cell r="B52" t="str">
            <v>02.1242</v>
          </cell>
          <cell r="C52" t="str">
            <v xml:space="preserve">VËn chuyÓn ®¸ d¨m </v>
          </cell>
          <cell r="D52" t="str">
            <v>m3</v>
          </cell>
          <cell r="E52">
            <v>0.83299999999999996</v>
          </cell>
          <cell r="F52" t="str">
            <v>1,00</v>
          </cell>
          <cell r="H52">
            <v>23397.599999999999</v>
          </cell>
          <cell r="I52">
            <v>1</v>
          </cell>
          <cell r="K52">
            <v>19490.200799999999</v>
          </cell>
        </row>
        <row r="53">
          <cell r="B53" t="str">
            <v>02.1322</v>
          </cell>
          <cell r="C53" t="str">
            <v xml:space="preserve">VËn chuyÓn n­íc s¹ch </v>
          </cell>
          <cell r="D53" t="str">
            <v>m3</v>
          </cell>
          <cell r="E53">
            <v>0.19500000000000001</v>
          </cell>
          <cell r="F53">
            <v>1</v>
          </cell>
          <cell r="H53">
            <v>21353</v>
          </cell>
          <cell r="I53">
            <v>1</v>
          </cell>
          <cell r="K53">
            <v>4163.835</v>
          </cell>
        </row>
        <row r="54">
          <cell r="B54" t="str">
            <v>04.3313</v>
          </cell>
          <cell r="C54" t="str">
            <v xml:space="preserve">§æ bª t«ng chÌn cét </v>
          </cell>
          <cell r="D54" t="str">
            <v>m3</v>
          </cell>
          <cell r="E54">
            <v>1</v>
          </cell>
          <cell r="F54">
            <v>1</v>
          </cell>
          <cell r="H54">
            <v>45030</v>
          </cell>
          <cell r="I54">
            <v>1</v>
          </cell>
          <cell r="K54">
            <v>45030</v>
          </cell>
        </row>
        <row r="56">
          <cell r="A56" t="str">
            <v>M§200</v>
          </cell>
          <cell r="C56" t="str">
            <v xml:space="preserve"> Bª t«ng ®óc s½n :  M-200:</v>
          </cell>
          <cell r="J56">
            <v>345779</v>
          </cell>
          <cell r="K56">
            <v>50328</v>
          </cell>
        </row>
        <row r="57">
          <cell r="C57" t="str">
            <v>a/ VËt liÖu:</v>
          </cell>
        </row>
        <row r="58">
          <cell r="C58" t="str">
            <v>Xi m¨ng P30 Hoµng th¹ch</v>
          </cell>
          <cell r="D58" t="str">
            <v>Kg</v>
          </cell>
          <cell r="E58">
            <v>357</v>
          </cell>
          <cell r="F58">
            <v>1</v>
          </cell>
          <cell r="G58">
            <v>657</v>
          </cell>
          <cell r="J58">
            <v>234549</v>
          </cell>
        </row>
        <row r="59">
          <cell r="C59" t="str">
            <v>C¸t vµng</v>
          </cell>
          <cell r="D59" t="str">
            <v>m3</v>
          </cell>
          <cell r="E59">
            <v>0.441</v>
          </cell>
          <cell r="F59" t="str">
            <v>1,00</v>
          </cell>
          <cell r="G59">
            <v>35000</v>
          </cell>
          <cell r="J59">
            <v>15435</v>
          </cell>
        </row>
        <row r="60">
          <cell r="C60" t="str">
            <v xml:space="preserve"> §¸ d¨m 1 x 2</v>
          </cell>
          <cell r="D60" t="str">
            <v>m3</v>
          </cell>
          <cell r="E60">
            <v>0.83299999999999996</v>
          </cell>
          <cell r="F60" t="str">
            <v>1,00</v>
          </cell>
          <cell r="G60">
            <v>115000</v>
          </cell>
          <cell r="J60">
            <v>95795</v>
          </cell>
        </row>
        <row r="61">
          <cell r="C61" t="str">
            <v>N­íc</v>
          </cell>
          <cell r="D61" t="str">
            <v>m3</v>
          </cell>
          <cell r="E61">
            <v>0.19500000000000001</v>
          </cell>
          <cell r="F61">
            <v>1</v>
          </cell>
          <cell r="G61">
            <v>0</v>
          </cell>
          <cell r="J61">
            <v>0</v>
          </cell>
        </row>
        <row r="62">
          <cell r="C62" t="str">
            <v>b/ Nh©n c«ng : cù ly 300m</v>
          </cell>
        </row>
        <row r="63">
          <cell r="B63" t="str">
            <v>04.3611</v>
          </cell>
          <cell r="C63" t="str">
            <v xml:space="preserve">§æ bª t«ng chÌn ®óc s½n  </v>
          </cell>
          <cell r="D63" t="str">
            <v>m3</v>
          </cell>
          <cell r="E63">
            <v>1</v>
          </cell>
          <cell r="F63">
            <v>1</v>
          </cell>
          <cell r="H63">
            <v>50328</v>
          </cell>
          <cell r="I63">
            <v>1</v>
          </cell>
          <cell r="K63">
            <v>50328</v>
          </cell>
        </row>
        <row r="64">
          <cell r="C64" t="str">
            <v>II/ ®¬n gi¸ c¸c lo¹i mãng</v>
          </cell>
        </row>
        <row r="65">
          <cell r="A65" t="str">
            <v>MT6</v>
          </cell>
          <cell r="C65" t="str">
            <v xml:space="preserve"> Mãng MT6</v>
          </cell>
          <cell r="J65">
            <v>870363.86199999996</v>
          </cell>
          <cell r="K65">
            <v>724590.09078039986</v>
          </cell>
          <cell r="L65">
            <v>234.78359999999998</v>
          </cell>
        </row>
        <row r="66">
          <cell r="C66" t="str">
            <v>a/ VËt liÖu:</v>
          </cell>
        </row>
        <row r="67">
          <cell r="C67" t="str">
            <v>S¾t F 8</v>
          </cell>
          <cell r="D67" t="str">
            <v>kg</v>
          </cell>
          <cell r="E67">
            <v>5</v>
          </cell>
          <cell r="F67" t="str">
            <v>1,02</v>
          </cell>
          <cell r="G67">
            <v>4625</v>
          </cell>
          <cell r="J67">
            <v>23587.5</v>
          </cell>
        </row>
        <row r="68">
          <cell r="C68" t="str">
            <v>S¾t F 10</v>
          </cell>
          <cell r="D68" t="str">
            <v>kg</v>
          </cell>
          <cell r="E68">
            <v>8.5399999999999991</v>
          </cell>
          <cell r="F68" t="str">
            <v>1,02</v>
          </cell>
          <cell r="G68">
            <v>4465</v>
          </cell>
          <cell r="J68">
            <v>38893.721999999994</v>
          </cell>
        </row>
        <row r="69">
          <cell r="C69" t="str">
            <v>Bª t«ng M200</v>
          </cell>
          <cell r="D69" t="str">
            <v>m3</v>
          </cell>
          <cell r="E69">
            <v>0.08</v>
          </cell>
          <cell r="F69" t="str">
            <v>1</v>
          </cell>
          <cell r="G69">
            <v>345779</v>
          </cell>
          <cell r="J69">
            <v>27662.32</v>
          </cell>
        </row>
        <row r="70">
          <cell r="C70" t="str">
            <v>Bª t«ng M150</v>
          </cell>
          <cell r="D70" t="str">
            <v>m3</v>
          </cell>
          <cell r="E70">
            <v>2.3199999999999998</v>
          </cell>
          <cell r="F70" t="str">
            <v>1</v>
          </cell>
          <cell r="G70">
            <v>247131</v>
          </cell>
          <cell r="J70">
            <v>573343.91999999993</v>
          </cell>
        </row>
        <row r="71">
          <cell r="C71" t="str">
            <v>Bª t«ng M50</v>
          </cell>
          <cell r="D71" t="str">
            <v>m3</v>
          </cell>
          <cell r="E71">
            <v>0.4</v>
          </cell>
          <cell r="F71" t="str">
            <v>1</v>
          </cell>
          <cell r="G71">
            <v>177741</v>
          </cell>
          <cell r="J71">
            <v>71096.400000000009</v>
          </cell>
        </row>
        <row r="72">
          <cell r="C72" t="str">
            <v>b/ VËt liÖu phô:</v>
          </cell>
          <cell r="J72">
            <v>135780</v>
          </cell>
          <cell r="K72">
            <v>6048.1</v>
          </cell>
        </row>
        <row r="73">
          <cell r="B73" t="str">
            <v>04.2001</v>
          </cell>
          <cell r="C73" t="str">
            <v xml:space="preserve">V¸n khu«n gç </v>
          </cell>
          <cell r="D73" t="str">
            <v>m2</v>
          </cell>
          <cell r="E73">
            <v>7.3</v>
          </cell>
          <cell r="F73">
            <v>1</v>
          </cell>
          <cell r="G73">
            <v>18600</v>
          </cell>
          <cell r="J73">
            <v>135780</v>
          </cell>
        </row>
        <row r="74">
          <cell r="C74" t="str">
            <v>b/ Nh©n c«ng:</v>
          </cell>
        </row>
        <row r="75">
          <cell r="B75" t="str">
            <v>04.1101</v>
          </cell>
          <cell r="C75" t="str">
            <v>Gia c«ng l¾p dùng cèt thÐp F &lt;=10</v>
          </cell>
          <cell r="D75" t="str">
            <v>kg</v>
          </cell>
          <cell r="E75">
            <v>13.810799999999999</v>
          </cell>
          <cell r="F75">
            <v>1</v>
          </cell>
          <cell r="H75">
            <v>201.59299999999999</v>
          </cell>
          <cell r="I75">
            <v>1</v>
          </cell>
          <cell r="K75">
            <v>2784.1606043999996</v>
          </cell>
        </row>
        <row r="76">
          <cell r="B76" t="str">
            <v>04.2001</v>
          </cell>
          <cell r="C76" t="str">
            <v xml:space="preserve">L¾p dùng v¸n gç </v>
          </cell>
          <cell r="D76" t="str">
            <v>m2</v>
          </cell>
          <cell r="E76">
            <v>7.3</v>
          </cell>
          <cell r="F76">
            <v>1</v>
          </cell>
          <cell r="H76">
            <v>5309.19</v>
          </cell>
          <cell r="I76">
            <v>1</v>
          </cell>
          <cell r="K76">
            <v>38757.087</v>
          </cell>
        </row>
        <row r="77">
          <cell r="B77" t="str">
            <v>03.1113</v>
          </cell>
          <cell r="C77" t="str">
            <v>§µo ®Êt hè mãng  ®Êt cÊp 3</v>
          </cell>
          <cell r="D77" t="str">
            <v>m3</v>
          </cell>
          <cell r="E77">
            <v>13.155999999999999</v>
          </cell>
          <cell r="F77">
            <v>1</v>
          </cell>
          <cell r="H77">
            <v>24428</v>
          </cell>
          <cell r="I77">
            <v>1</v>
          </cell>
          <cell r="K77">
            <v>321374.76799999998</v>
          </cell>
        </row>
        <row r="78">
          <cell r="B78" t="str">
            <v>03.2203</v>
          </cell>
          <cell r="C78" t="str">
            <v>LÊp ®Êt hè mãng ®Êt cÊp 3</v>
          </cell>
          <cell r="D78" t="str">
            <v>m3</v>
          </cell>
          <cell r="E78">
            <v>10.355999999999998</v>
          </cell>
          <cell r="F78">
            <v>1</v>
          </cell>
          <cell r="H78">
            <v>10890</v>
          </cell>
          <cell r="I78">
            <v>1</v>
          </cell>
          <cell r="K78">
            <v>112776.83999999998</v>
          </cell>
        </row>
        <row r="79">
          <cell r="B79" t="str">
            <v>03.2203</v>
          </cell>
          <cell r="C79" t="str">
            <v>§¾p lèc  ®Êt cÊp 3</v>
          </cell>
          <cell r="D79" t="str">
            <v>m3</v>
          </cell>
          <cell r="E79">
            <v>0.48</v>
          </cell>
          <cell r="F79">
            <v>1</v>
          </cell>
          <cell r="H79">
            <v>10890</v>
          </cell>
          <cell r="I79">
            <v>1</v>
          </cell>
          <cell r="K79">
            <v>5227.2</v>
          </cell>
        </row>
        <row r="80">
          <cell r="B80" t="str">
            <v xml:space="preserve">ChiÕt tÝnh </v>
          </cell>
          <cell r="C80" t="str">
            <v>§æ bª t«ng chÌn mãng M200</v>
          </cell>
          <cell r="D80" t="str">
            <v>m3</v>
          </cell>
          <cell r="E80">
            <v>0.08</v>
          </cell>
          <cell r="F80">
            <v>1</v>
          </cell>
          <cell r="H80">
            <v>86449.991699999999</v>
          </cell>
          <cell r="I80">
            <v>1</v>
          </cell>
          <cell r="K80">
            <v>6915.9993359999999</v>
          </cell>
        </row>
        <row r="81">
          <cell r="B81" t="str">
            <v xml:space="preserve">ChiÕt tÝnh </v>
          </cell>
          <cell r="C81" t="str">
            <v>§æ bª t«ng ®óc mãng M150</v>
          </cell>
          <cell r="D81" t="str">
            <v>m3</v>
          </cell>
          <cell r="E81">
            <v>2.3199999999999998</v>
          </cell>
          <cell r="F81">
            <v>1</v>
          </cell>
          <cell r="H81">
            <v>85750.902999999991</v>
          </cell>
          <cell r="I81">
            <v>1</v>
          </cell>
          <cell r="K81">
            <v>198942.09495999996</v>
          </cell>
        </row>
        <row r="82">
          <cell r="B82" t="str">
            <v xml:space="preserve">ChiÕt tÝnh </v>
          </cell>
          <cell r="C82" t="str">
            <v>§æ bª t«ng lãt mãng M50</v>
          </cell>
          <cell r="D82" t="str">
            <v>m3</v>
          </cell>
          <cell r="E82">
            <v>0.4</v>
          </cell>
          <cell r="F82">
            <v>1</v>
          </cell>
          <cell r="H82">
            <v>79409.602199999994</v>
          </cell>
          <cell r="I82">
            <v>1</v>
          </cell>
          <cell r="K82">
            <v>31763.84088</v>
          </cell>
        </row>
        <row r="83">
          <cell r="B83" t="str">
            <v>02.1482</v>
          </cell>
          <cell r="C83" t="str">
            <v>VËn chuyÓn dông cô thi c«ng  300m</v>
          </cell>
          <cell r="D83" t="str">
            <v xml:space="preserve">TÊn </v>
          </cell>
          <cell r="E83">
            <v>0.2</v>
          </cell>
          <cell r="F83">
            <v>1</v>
          </cell>
          <cell r="H83">
            <v>30240.5</v>
          </cell>
          <cell r="I83">
            <v>1</v>
          </cell>
          <cell r="K83">
            <v>6048.1</v>
          </cell>
        </row>
        <row r="84">
          <cell r="C84" t="str">
            <v xml:space="preserve">c/ M¸y thi c«ng </v>
          </cell>
        </row>
        <row r="85">
          <cell r="B85" t="str">
            <v>04.1101</v>
          </cell>
          <cell r="C85" t="str">
            <v>Gia c«ng l¾p dùng cèt thÐp F &lt;=10</v>
          </cell>
          <cell r="D85" t="str">
            <v>kg</v>
          </cell>
          <cell r="E85">
            <v>13.810799999999999</v>
          </cell>
          <cell r="F85">
            <v>1</v>
          </cell>
          <cell r="G85">
            <v>17</v>
          </cell>
          <cell r="L85">
            <v>234.78359999999998</v>
          </cell>
        </row>
        <row r="87">
          <cell r="A87" t="str">
            <v>MT4</v>
          </cell>
          <cell r="C87" t="str">
            <v xml:space="preserve"> Mãng MT4</v>
          </cell>
          <cell r="J87">
            <v>674246.5120000001</v>
          </cell>
          <cell r="K87">
            <v>547676.76792639995</v>
          </cell>
          <cell r="L87">
            <v>234.78359999999998</v>
          </cell>
        </row>
        <row r="88">
          <cell r="C88" t="str">
            <v>a/ VËt liÖu:</v>
          </cell>
        </row>
        <row r="89">
          <cell r="C89" t="str">
            <v>S¾t F 8</v>
          </cell>
          <cell r="D89" t="str">
            <v>kg</v>
          </cell>
          <cell r="E89">
            <v>5</v>
          </cell>
          <cell r="F89" t="str">
            <v>1,02</v>
          </cell>
          <cell r="G89">
            <v>4625</v>
          </cell>
          <cell r="J89">
            <v>23587.5</v>
          </cell>
        </row>
        <row r="90">
          <cell r="C90" t="str">
            <v>S¾t F 10</v>
          </cell>
          <cell r="D90" t="str">
            <v>kg</v>
          </cell>
          <cell r="E90">
            <v>8.5399999999999991</v>
          </cell>
          <cell r="F90" t="str">
            <v>1,02</v>
          </cell>
          <cell r="G90">
            <v>4465</v>
          </cell>
          <cell r="J90">
            <v>38893.721999999994</v>
          </cell>
        </row>
        <row r="91">
          <cell r="C91" t="str">
            <v>Bª t«ng M200</v>
          </cell>
          <cell r="D91" t="str">
            <v>m3</v>
          </cell>
          <cell r="E91">
            <v>0.08</v>
          </cell>
          <cell r="F91" t="str">
            <v>1</v>
          </cell>
          <cell r="G91">
            <v>345779</v>
          </cell>
          <cell r="J91">
            <v>27662.32</v>
          </cell>
        </row>
        <row r="92">
          <cell r="C92" t="str">
            <v>Bª t«ng M150</v>
          </cell>
          <cell r="D92" t="str">
            <v>m3</v>
          </cell>
          <cell r="E92">
            <v>1.59</v>
          </cell>
          <cell r="F92" t="str">
            <v>1</v>
          </cell>
          <cell r="G92">
            <v>247131</v>
          </cell>
          <cell r="J92">
            <v>392938.29000000004</v>
          </cell>
        </row>
        <row r="93">
          <cell r="C93" t="str">
            <v>Bª t«ng M50</v>
          </cell>
          <cell r="D93" t="str">
            <v>m3</v>
          </cell>
          <cell r="E93">
            <v>0.28000000000000003</v>
          </cell>
          <cell r="F93" t="str">
            <v>1</v>
          </cell>
          <cell r="G93">
            <v>177741</v>
          </cell>
          <cell r="J93">
            <v>49767.48</v>
          </cell>
        </row>
        <row r="94">
          <cell r="B94" t="str">
            <v>04.2001</v>
          </cell>
          <cell r="C94" t="str">
            <v xml:space="preserve">V¸n khu«n gç </v>
          </cell>
          <cell r="D94" t="str">
            <v>m2</v>
          </cell>
          <cell r="E94">
            <v>7.24</v>
          </cell>
          <cell r="F94" t="str">
            <v>1,05</v>
          </cell>
          <cell r="G94">
            <v>18600</v>
          </cell>
          <cell r="J94">
            <v>141397.20000000001</v>
          </cell>
        </row>
        <row r="95">
          <cell r="C95" t="str">
            <v>b/ Nh©n c«ng:</v>
          </cell>
        </row>
        <row r="96">
          <cell r="B96" t="str">
            <v>04.1101</v>
          </cell>
          <cell r="C96" t="str">
            <v>Gia c«ng l¾p dùng cèt thÐp F &lt;=10</v>
          </cell>
          <cell r="D96" t="str">
            <v>kg</v>
          </cell>
          <cell r="E96">
            <v>13.810799999999999</v>
          </cell>
          <cell r="F96">
            <v>1</v>
          </cell>
          <cell r="H96">
            <v>201.59299999999999</v>
          </cell>
          <cell r="I96">
            <v>1</v>
          </cell>
          <cell r="K96">
            <v>2784.1606043999996</v>
          </cell>
        </row>
        <row r="97">
          <cell r="B97" t="str">
            <v>04.2001</v>
          </cell>
          <cell r="C97" t="str">
            <v xml:space="preserve">L¾p dùng v¸n gç </v>
          </cell>
          <cell r="D97" t="str">
            <v>m2</v>
          </cell>
          <cell r="E97">
            <v>7.24</v>
          </cell>
          <cell r="F97">
            <v>1</v>
          </cell>
          <cell r="H97">
            <v>5309.19</v>
          </cell>
          <cell r="I97">
            <v>1</v>
          </cell>
          <cell r="K97">
            <v>38438.535599999996</v>
          </cell>
        </row>
        <row r="98">
          <cell r="B98" t="str">
            <v>03.1113</v>
          </cell>
          <cell r="C98" t="str">
            <v>§µo ®Êt hè mãng cÊp 3</v>
          </cell>
          <cell r="D98" t="str">
            <v>m3</v>
          </cell>
          <cell r="E98">
            <v>9.9359999999999982</v>
          </cell>
          <cell r="F98">
            <v>1</v>
          </cell>
          <cell r="H98">
            <v>24428</v>
          </cell>
          <cell r="I98">
            <v>1</v>
          </cell>
          <cell r="K98">
            <v>242716.60799999995</v>
          </cell>
        </row>
        <row r="99">
          <cell r="B99" t="str">
            <v>03.2203</v>
          </cell>
          <cell r="C99" t="str">
            <v>LÊp ®Êt hè mãng  cÊp 3</v>
          </cell>
          <cell r="D99" t="str">
            <v>m3</v>
          </cell>
          <cell r="E99">
            <v>7.985999999999998</v>
          </cell>
          <cell r="F99">
            <v>1</v>
          </cell>
          <cell r="H99">
            <v>10890</v>
          </cell>
          <cell r="I99">
            <v>1</v>
          </cell>
          <cell r="K99">
            <v>86967.539999999979</v>
          </cell>
        </row>
        <row r="100">
          <cell r="B100" t="str">
            <v>03.2203</v>
          </cell>
          <cell r="C100" t="str">
            <v>§¾p lèc cÊp 3</v>
          </cell>
          <cell r="D100" t="str">
            <v>m3</v>
          </cell>
          <cell r="E100">
            <v>0.48</v>
          </cell>
          <cell r="F100">
            <v>1</v>
          </cell>
          <cell r="H100">
            <v>10890</v>
          </cell>
          <cell r="I100">
            <v>1</v>
          </cell>
          <cell r="K100">
            <v>5227.2</v>
          </cell>
        </row>
        <row r="101">
          <cell r="B101" t="str">
            <v xml:space="preserve">ChiÕt tÝnh </v>
          </cell>
          <cell r="C101" t="str">
            <v>§æ bª t«ng chÌn mãng M200</v>
          </cell>
          <cell r="D101" t="str">
            <v>m3</v>
          </cell>
          <cell r="E101">
            <v>0.08</v>
          </cell>
          <cell r="F101">
            <v>1</v>
          </cell>
          <cell r="H101">
            <v>86449.991699999999</v>
          </cell>
          <cell r="I101">
            <v>1</v>
          </cell>
          <cell r="K101">
            <v>6915.9993359999999</v>
          </cell>
        </row>
        <row r="102">
          <cell r="B102" t="str">
            <v xml:space="preserve">ChiÕt tÝnh </v>
          </cell>
          <cell r="C102" t="str">
            <v>§æ bª t«ng ®óc mãng M150</v>
          </cell>
          <cell r="D102" t="str">
            <v>m3</v>
          </cell>
          <cell r="E102">
            <v>1.59</v>
          </cell>
          <cell r="F102">
            <v>1</v>
          </cell>
          <cell r="H102">
            <v>85750.902999999991</v>
          </cell>
          <cell r="I102">
            <v>1</v>
          </cell>
          <cell r="K102">
            <v>136343.93576999998</v>
          </cell>
        </row>
        <row r="103">
          <cell r="B103" t="str">
            <v xml:space="preserve">ChiÕt tÝnh </v>
          </cell>
          <cell r="C103" t="str">
            <v>§æ bª t«ng lãt mãng M50</v>
          </cell>
          <cell r="D103" t="str">
            <v>m3</v>
          </cell>
          <cell r="E103">
            <v>0.28000000000000003</v>
          </cell>
          <cell r="F103">
            <v>1</v>
          </cell>
          <cell r="H103">
            <v>79409.602199999994</v>
          </cell>
          <cell r="I103">
            <v>1</v>
          </cell>
          <cell r="K103">
            <v>22234.688615999999</v>
          </cell>
        </row>
        <row r="104">
          <cell r="B104" t="str">
            <v>02.1482</v>
          </cell>
          <cell r="C104" t="str">
            <v xml:space="preserve">VËn chuyÓn dông cô thi c«ng </v>
          </cell>
          <cell r="D104" t="str">
            <v xml:space="preserve">TÊn </v>
          </cell>
          <cell r="E104">
            <v>0.2</v>
          </cell>
          <cell r="F104">
            <v>1</v>
          </cell>
          <cell r="H104">
            <v>30240.5</v>
          </cell>
          <cell r="I104">
            <v>1</v>
          </cell>
          <cell r="K104">
            <v>6048.1</v>
          </cell>
        </row>
        <row r="105">
          <cell r="C105" t="str">
            <v xml:space="preserve">c/ M¸y thi c«ng </v>
          </cell>
        </row>
        <row r="106">
          <cell r="B106" t="str">
            <v>04.1101</v>
          </cell>
          <cell r="C106" t="str">
            <v>Gia c«ng l¾p dùng cèt thÐp F &lt;=10</v>
          </cell>
          <cell r="D106" t="str">
            <v>kg</v>
          </cell>
          <cell r="E106">
            <v>13.810799999999999</v>
          </cell>
          <cell r="F106">
            <v>1</v>
          </cell>
          <cell r="G106">
            <v>17</v>
          </cell>
          <cell r="L106">
            <v>234.78359999999998</v>
          </cell>
        </row>
        <row r="108">
          <cell r="A108" t="str">
            <v>MT3</v>
          </cell>
          <cell r="C108" t="str">
            <v xml:space="preserve"> Mãng MT3</v>
          </cell>
          <cell r="J108">
            <v>572955.22</v>
          </cell>
          <cell r="K108">
            <v>403297.84413600003</v>
          </cell>
        </row>
        <row r="109">
          <cell r="C109" t="str">
            <v>a/ VËt liÖu:</v>
          </cell>
        </row>
        <row r="110">
          <cell r="C110" t="str">
            <v>S¾t F 8</v>
          </cell>
          <cell r="D110" t="str">
            <v>kg</v>
          </cell>
          <cell r="E110">
            <v>4.8</v>
          </cell>
          <cell r="F110" t="str">
            <v>1,02</v>
          </cell>
          <cell r="G110">
            <v>4350</v>
          </cell>
          <cell r="J110">
            <v>21297.599999999999</v>
          </cell>
        </row>
        <row r="111">
          <cell r="C111" t="str">
            <v>S¾t F 10</v>
          </cell>
          <cell r="D111" t="str">
            <v>kg</v>
          </cell>
          <cell r="E111">
            <v>5.6</v>
          </cell>
          <cell r="F111" t="str">
            <v>1,02</v>
          </cell>
          <cell r="G111">
            <v>4350</v>
          </cell>
          <cell r="J111">
            <v>24847.199999999997</v>
          </cell>
        </row>
        <row r="112">
          <cell r="C112" t="str">
            <v>Bª t«ng M200</v>
          </cell>
          <cell r="D112" t="str">
            <v>m3</v>
          </cell>
          <cell r="E112">
            <v>0.08</v>
          </cell>
          <cell r="F112" t="str">
            <v>1</v>
          </cell>
          <cell r="G112">
            <v>345779</v>
          </cell>
          <cell r="J112">
            <v>27662.32</v>
          </cell>
        </row>
        <row r="113">
          <cell r="C113" t="str">
            <v>Bª t«ng M150</v>
          </cell>
          <cell r="D113" t="str">
            <v>m3</v>
          </cell>
          <cell r="E113">
            <v>1.35</v>
          </cell>
          <cell r="F113" t="str">
            <v>1</v>
          </cell>
          <cell r="G113">
            <v>247131</v>
          </cell>
          <cell r="J113">
            <v>333626.85000000003</v>
          </cell>
        </row>
        <row r="114">
          <cell r="C114" t="str">
            <v>Bª t«ng M50</v>
          </cell>
          <cell r="D114" t="str">
            <v>m3</v>
          </cell>
          <cell r="E114">
            <v>0.25</v>
          </cell>
          <cell r="F114" t="str">
            <v>1</v>
          </cell>
          <cell r="G114">
            <v>177741</v>
          </cell>
          <cell r="J114">
            <v>44435.25</v>
          </cell>
        </row>
        <row r="115">
          <cell r="B115" t="str">
            <v>04.2001</v>
          </cell>
          <cell r="C115" t="str">
            <v xml:space="preserve">V¸n khu«n gç </v>
          </cell>
          <cell r="D115" t="str">
            <v>m2</v>
          </cell>
          <cell r="E115">
            <v>6.2</v>
          </cell>
          <cell r="F115" t="str">
            <v>1,05</v>
          </cell>
          <cell r="G115">
            <v>18600</v>
          </cell>
          <cell r="J115">
            <v>121086</v>
          </cell>
        </row>
        <row r="116">
          <cell r="C116" t="str">
            <v>b/ Nh©n c«ng:</v>
          </cell>
        </row>
        <row r="117">
          <cell r="B117" t="str">
            <v>04.1101</v>
          </cell>
          <cell r="C117" t="str">
            <v>Gia c«ng l¾p dùng cèt thÐp F &lt;=10</v>
          </cell>
          <cell r="D117" t="str">
            <v>kg</v>
          </cell>
          <cell r="E117">
            <v>10.4</v>
          </cell>
          <cell r="F117">
            <v>1</v>
          </cell>
          <cell r="H117">
            <v>201.59299999999999</v>
          </cell>
          <cell r="I117">
            <v>1</v>
          </cell>
          <cell r="K117">
            <v>2096.5672</v>
          </cell>
        </row>
        <row r="118">
          <cell r="B118" t="str">
            <v>04.2001</v>
          </cell>
          <cell r="C118" t="str">
            <v xml:space="preserve">L¾p dùng v¸n gç </v>
          </cell>
          <cell r="D118" t="str">
            <v>m2</v>
          </cell>
          <cell r="E118">
            <v>6.2</v>
          </cell>
          <cell r="F118">
            <v>1</v>
          </cell>
          <cell r="H118">
            <v>5309.19</v>
          </cell>
          <cell r="I118">
            <v>1</v>
          </cell>
          <cell r="K118">
            <v>32916.977999999996</v>
          </cell>
        </row>
        <row r="119">
          <cell r="B119" t="str">
            <v>03.1113</v>
          </cell>
          <cell r="C119" t="str">
            <v xml:space="preserve">§µo ®Êt hè mãng </v>
          </cell>
          <cell r="D119" t="str">
            <v>m3</v>
          </cell>
          <cell r="E119">
            <v>6.91</v>
          </cell>
          <cell r="F119">
            <v>1</v>
          </cell>
          <cell r="H119">
            <v>24428</v>
          </cell>
          <cell r="I119">
            <v>1</v>
          </cell>
          <cell r="K119">
            <v>168797.48</v>
          </cell>
        </row>
        <row r="120">
          <cell r="B120" t="str">
            <v>03.2203</v>
          </cell>
          <cell r="C120" t="str">
            <v xml:space="preserve">LÊp ®Êt hè mãng </v>
          </cell>
          <cell r="D120" t="str">
            <v>m3</v>
          </cell>
          <cell r="E120">
            <v>5.23</v>
          </cell>
          <cell r="F120">
            <v>1</v>
          </cell>
          <cell r="H120">
            <v>10890</v>
          </cell>
          <cell r="I120">
            <v>1</v>
          </cell>
          <cell r="K120">
            <v>56954.700000000004</v>
          </cell>
        </row>
        <row r="121">
          <cell r="B121" t="str">
            <v xml:space="preserve">ChiÕt tÝnh </v>
          </cell>
          <cell r="C121" t="str">
            <v>§æ bª t«ng chÌn mãng M200</v>
          </cell>
          <cell r="D121" t="str">
            <v>m3</v>
          </cell>
          <cell r="E121">
            <v>0.08</v>
          </cell>
          <cell r="F121">
            <v>1</v>
          </cell>
          <cell r="H121">
            <v>86449.991699999999</v>
          </cell>
          <cell r="I121">
            <v>1</v>
          </cell>
          <cell r="K121">
            <v>6915.9993359999999</v>
          </cell>
        </row>
        <row r="122">
          <cell r="B122" t="str">
            <v xml:space="preserve">ChiÕt tÝnh </v>
          </cell>
          <cell r="C122" t="str">
            <v>§æ bª t«ng ®óc mãng M150</v>
          </cell>
          <cell r="D122" t="str">
            <v>m3</v>
          </cell>
          <cell r="E122">
            <v>1.35</v>
          </cell>
          <cell r="F122">
            <v>1</v>
          </cell>
          <cell r="H122">
            <v>85750.902999999991</v>
          </cell>
          <cell r="I122">
            <v>1</v>
          </cell>
          <cell r="K122">
            <v>115763.71905</v>
          </cell>
        </row>
        <row r="123">
          <cell r="B123" t="str">
            <v xml:space="preserve">ChiÕt tÝnh </v>
          </cell>
          <cell r="C123" t="str">
            <v>§æ bª t«ng lãt mãng M50</v>
          </cell>
          <cell r="D123" t="str">
            <v>m3</v>
          </cell>
          <cell r="E123">
            <v>0.25</v>
          </cell>
          <cell r="F123">
            <v>1</v>
          </cell>
          <cell r="H123">
            <v>79409.602199999994</v>
          </cell>
          <cell r="I123">
            <v>1</v>
          </cell>
          <cell r="K123">
            <v>19852.400549999998</v>
          </cell>
        </row>
        <row r="124">
          <cell r="C124" t="str">
            <v xml:space="preserve">c/ M¸y thi c«ng </v>
          </cell>
        </row>
        <row r="125">
          <cell r="B125" t="str">
            <v>04.1101</v>
          </cell>
          <cell r="C125" t="str">
            <v>Gia c«ng l¾p dùng cèt thÐp F &lt;=10</v>
          </cell>
          <cell r="D125" t="str">
            <v>kg</v>
          </cell>
          <cell r="E125">
            <v>10.4</v>
          </cell>
          <cell r="F125">
            <v>1</v>
          </cell>
          <cell r="G125">
            <v>17</v>
          </cell>
          <cell r="J125">
            <v>176.8</v>
          </cell>
        </row>
        <row r="127">
          <cell r="A127" t="str">
            <v>MN15-5</v>
          </cell>
          <cell r="C127" t="str">
            <v xml:space="preserve"> Mãng nÐo MN15-5</v>
          </cell>
          <cell r="J127">
            <v>285478.34552000003</v>
          </cell>
          <cell r="K127">
            <v>196019.42</v>
          </cell>
        </row>
        <row r="128">
          <cell r="C128" t="str">
            <v>a/ VËt liÖu :</v>
          </cell>
        </row>
        <row r="129">
          <cell r="C129" t="str">
            <v>Cèt thÐp F 6,12</v>
          </cell>
          <cell r="D129" t="str">
            <v>kg</v>
          </cell>
          <cell r="E129">
            <v>13.940000000000001</v>
          </cell>
          <cell r="F129">
            <v>1.02</v>
          </cell>
          <cell r="G129">
            <v>4465</v>
          </cell>
          <cell r="J129">
            <v>63486.94200000001</v>
          </cell>
        </row>
        <row r="130">
          <cell r="C130" t="str">
            <v xml:space="preserve">ThÐp m¹ kÏm </v>
          </cell>
          <cell r="D130" t="str">
            <v>kg</v>
          </cell>
          <cell r="E130">
            <v>18.876000000000001</v>
          </cell>
          <cell r="F130">
            <v>1.02</v>
          </cell>
          <cell r="G130">
            <v>9726</v>
          </cell>
          <cell r="J130">
            <v>187259.73552000002</v>
          </cell>
        </row>
        <row r="131">
          <cell r="C131" t="str">
            <v>D©y thÐp F 1</v>
          </cell>
          <cell r="D131" t="str">
            <v>kg</v>
          </cell>
          <cell r="E131">
            <v>0.28000000000000003</v>
          </cell>
          <cell r="F131">
            <v>1</v>
          </cell>
          <cell r="G131">
            <v>7000</v>
          </cell>
          <cell r="J131">
            <v>1960.0000000000002</v>
          </cell>
        </row>
        <row r="132">
          <cell r="C132" t="str">
            <v xml:space="preserve">Que hµn ®iÖn </v>
          </cell>
          <cell r="D132" t="str">
            <v>kg</v>
          </cell>
          <cell r="E132">
            <v>0.08</v>
          </cell>
          <cell r="F132">
            <v>1</v>
          </cell>
          <cell r="G132">
            <v>12000</v>
          </cell>
          <cell r="J132">
            <v>960</v>
          </cell>
        </row>
        <row r="133">
          <cell r="C133" t="str">
            <v>Bª t«ng ®óc s½n M200</v>
          </cell>
          <cell r="D133" t="str">
            <v>m3</v>
          </cell>
          <cell r="E133">
            <v>9.1999999999999998E-2</v>
          </cell>
          <cell r="F133">
            <v>1</v>
          </cell>
          <cell r="G133">
            <v>345779</v>
          </cell>
          <cell r="J133">
            <v>31811.667999999998</v>
          </cell>
        </row>
        <row r="134">
          <cell r="C134" t="str">
            <v xml:space="preserve">b/Nh©n c«ng </v>
          </cell>
        </row>
        <row r="135">
          <cell r="B135" t="str">
            <v>03.1113</v>
          </cell>
          <cell r="C135" t="str">
            <v>§µo ®Êt hè mãng ®Êt cÊp III</v>
          </cell>
          <cell r="D135" t="str">
            <v>m3</v>
          </cell>
          <cell r="E135">
            <v>5</v>
          </cell>
          <cell r="H135">
            <v>24428</v>
          </cell>
          <cell r="K135">
            <v>122140</v>
          </cell>
        </row>
        <row r="136">
          <cell r="B136" t="str">
            <v>03.2203</v>
          </cell>
          <cell r="C136" t="str">
            <v>LÊp ®Êt hè mãng ®Êt cÊp III</v>
          </cell>
          <cell r="D136" t="str">
            <v>m3</v>
          </cell>
          <cell r="E136">
            <v>4.91</v>
          </cell>
          <cell r="H136">
            <v>10890</v>
          </cell>
          <cell r="K136">
            <v>53469.9</v>
          </cell>
        </row>
        <row r="137">
          <cell r="B137" t="str">
            <v>ChiÕt tÝnh</v>
          </cell>
          <cell r="C137" t="str">
            <v xml:space="preserve">§óc s½n tÊm nÐo </v>
          </cell>
          <cell r="D137" t="str">
            <v>m3</v>
          </cell>
          <cell r="E137">
            <v>0.13</v>
          </cell>
          <cell r="H137">
            <v>50328</v>
          </cell>
          <cell r="K137">
            <v>6542.64</v>
          </cell>
        </row>
        <row r="138">
          <cell r="B138" t="str">
            <v>04.1101</v>
          </cell>
          <cell r="C138" t="str">
            <v>Gia c«ng , l¾p cèt thÐp F 6,12</v>
          </cell>
          <cell r="D138" t="str">
            <v>kg</v>
          </cell>
          <cell r="E138">
            <v>13.94</v>
          </cell>
          <cell r="H138">
            <v>202</v>
          </cell>
          <cell r="K138">
            <v>2815.88</v>
          </cell>
        </row>
        <row r="139">
          <cell r="B139" t="str">
            <v>04.3801</v>
          </cell>
          <cell r="C139" t="str">
            <v>L¾p tÊm nÐo &lt;0,25TÊn</v>
          </cell>
          <cell r="D139" t="str">
            <v>TÊm</v>
          </cell>
          <cell r="E139">
            <v>1</v>
          </cell>
          <cell r="H139">
            <v>11051</v>
          </cell>
          <cell r="K139">
            <v>11051</v>
          </cell>
        </row>
        <row r="140">
          <cell r="C140" t="str">
            <v xml:space="preserve">c/ M¸y thi c«ng </v>
          </cell>
        </row>
        <row r="141">
          <cell r="B141" t="str">
            <v>04.1101</v>
          </cell>
          <cell r="C141" t="str">
            <v>Gia c«ng cèt thÐp F &lt;10</v>
          </cell>
          <cell r="D141" t="str">
            <v>kg</v>
          </cell>
          <cell r="E141">
            <v>13.94</v>
          </cell>
          <cell r="G141">
            <v>17</v>
          </cell>
          <cell r="J141">
            <v>236.98</v>
          </cell>
        </row>
        <row r="143">
          <cell r="A143" t="str">
            <v>MT1</v>
          </cell>
          <cell r="C143" t="str">
            <v xml:space="preserve"> Mãng MT1</v>
          </cell>
          <cell r="J143">
            <v>160464</v>
          </cell>
          <cell r="K143">
            <v>87389.350640000019</v>
          </cell>
        </row>
        <row r="144">
          <cell r="C144" t="str">
            <v>a/ VËt liÖu:</v>
          </cell>
        </row>
        <row r="145">
          <cell r="C145" t="str">
            <v>Bª t«ng M100</v>
          </cell>
          <cell r="D145" t="str">
            <v>m3</v>
          </cell>
          <cell r="E145">
            <v>0.8</v>
          </cell>
          <cell r="F145" t="str">
            <v>1</v>
          </cell>
          <cell r="G145">
            <v>200580</v>
          </cell>
          <cell r="J145">
            <v>160464</v>
          </cell>
        </row>
        <row r="146">
          <cell r="C146" t="str">
            <v>b/ Nh©n c«ng:</v>
          </cell>
        </row>
        <row r="147">
          <cell r="B147" t="str">
            <v>03.1113</v>
          </cell>
          <cell r="C147" t="str">
            <v>§µo ®Êt hè mãng ®Êt cÊp 3</v>
          </cell>
          <cell r="D147" t="str">
            <v>m3</v>
          </cell>
          <cell r="E147">
            <v>0.8</v>
          </cell>
          <cell r="F147">
            <v>1</v>
          </cell>
          <cell r="H147">
            <v>24428</v>
          </cell>
          <cell r="I147">
            <v>1</v>
          </cell>
          <cell r="K147">
            <v>19542.400000000001</v>
          </cell>
        </row>
        <row r="148">
          <cell r="B148" t="str">
            <v xml:space="preserve">ChiÕt tÝnh </v>
          </cell>
          <cell r="C148" t="str">
            <v>§æ bª t«ng ®óc mãng M100</v>
          </cell>
          <cell r="D148" t="str">
            <v>m3</v>
          </cell>
          <cell r="E148">
            <v>0.8</v>
          </cell>
          <cell r="F148">
            <v>1</v>
          </cell>
          <cell r="H148">
            <v>84808.688300000009</v>
          </cell>
          <cell r="I148">
            <v>1</v>
          </cell>
          <cell r="K148">
            <v>67846.95064000001</v>
          </cell>
        </row>
        <row r="150">
          <cell r="A150" t="str">
            <v>MN12-4</v>
          </cell>
          <cell r="C150" t="str">
            <v xml:space="preserve"> Mãng nÐo MN 12-4</v>
          </cell>
          <cell r="J150">
            <v>144631.12960000001</v>
          </cell>
          <cell r="K150">
            <v>197625.32</v>
          </cell>
        </row>
        <row r="151">
          <cell r="C151" t="str">
            <v>a/ VËt liÖu :</v>
          </cell>
        </row>
        <row r="152">
          <cell r="C152" t="str">
            <v>Cèt thÐp F 6,12</v>
          </cell>
          <cell r="D152" t="str">
            <v>kg</v>
          </cell>
          <cell r="E152">
            <v>14.06</v>
          </cell>
          <cell r="F152">
            <v>1.02</v>
          </cell>
          <cell r="G152">
            <v>4465</v>
          </cell>
          <cell r="J152">
            <v>64033.458000000006</v>
          </cell>
        </row>
        <row r="153">
          <cell r="C153" t="str">
            <v xml:space="preserve">ThÐp m¹ kÏm </v>
          </cell>
          <cell r="D153" t="str">
            <v>kg</v>
          </cell>
          <cell r="E153">
            <v>7.83</v>
          </cell>
          <cell r="F153">
            <v>1.02</v>
          </cell>
          <cell r="G153">
            <v>9726</v>
          </cell>
          <cell r="J153">
            <v>77677.671600000001</v>
          </cell>
        </row>
        <row r="154">
          <cell r="C154" t="str">
            <v>D©y thÐp F 1</v>
          </cell>
          <cell r="D154" t="str">
            <v>kg</v>
          </cell>
          <cell r="E154">
            <v>0.28000000000000003</v>
          </cell>
          <cell r="F154">
            <v>1</v>
          </cell>
          <cell r="G154">
            <v>7000</v>
          </cell>
          <cell r="J154">
            <v>1960.0000000000002</v>
          </cell>
        </row>
        <row r="155">
          <cell r="C155" t="str">
            <v xml:space="preserve">Que hµn ®iÖn </v>
          </cell>
          <cell r="D155" t="str">
            <v>kg</v>
          </cell>
          <cell r="E155">
            <v>0.08</v>
          </cell>
          <cell r="F155">
            <v>1</v>
          </cell>
          <cell r="G155">
            <v>12000</v>
          </cell>
          <cell r="J155">
            <v>960</v>
          </cell>
        </row>
        <row r="156">
          <cell r="C156" t="str">
            <v>Bª t«ng ®óc s½n M200</v>
          </cell>
          <cell r="D156" t="str">
            <v>m3</v>
          </cell>
          <cell r="E156">
            <v>5.8000000000000003E-2</v>
          </cell>
          <cell r="F156">
            <v>1</v>
          </cell>
          <cell r="G156">
            <v>0</v>
          </cell>
          <cell r="J156">
            <v>0</v>
          </cell>
        </row>
        <row r="157">
          <cell r="C157" t="str">
            <v xml:space="preserve">b/Nh©n c«ng </v>
          </cell>
        </row>
        <row r="158">
          <cell r="B158" t="str">
            <v>03.1113</v>
          </cell>
          <cell r="C158" t="str">
            <v>§µo ®Êt hè mãng ®Êt cÊp III</v>
          </cell>
          <cell r="D158" t="str">
            <v>m3</v>
          </cell>
          <cell r="E158">
            <v>5</v>
          </cell>
          <cell r="H158">
            <v>24428</v>
          </cell>
          <cell r="K158">
            <v>122140</v>
          </cell>
        </row>
        <row r="159">
          <cell r="B159" t="str">
            <v>03.2203</v>
          </cell>
          <cell r="C159" t="str">
            <v>LÊp ®Êt hè mãng ®Êt cÊp III</v>
          </cell>
          <cell r="D159" t="str">
            <v>m3</v>
          </cell>
          <cell r="E159">
            <v>4.91</v>
          </cell>
          <cell r="H159">
            <v>10890</v>
          </cell>
          <cell r="K159">
            <v>53469.9</v>
          </cell>
        </row>
        <row r="160">
          <cell r="B160" t="str">
            <v>ChiÕt tÝnh</v>
          </cell>
          <cell r="C160" t="str">
            <v xml:space="preserve">§óc s½n tÊm nÐo </v>
          </cell>
          <cell r="D160" t="str">
            <v>m3</v>
          </cell>
          <cell r="E160">
            <v>0.13</v>
          </cell>
          <cell r="H160">
            <v>50328</v>
          </cell>
          <cell r="K160">
            <v>6542.64</v>
          </cell>
        </row>
        <row r="161">
          <cell r="B161" t="str">
            <v>04.1101</v>
          </cell>
          <cell r="C161" t="str">
            <v>Gia c«ng , l¾p cèt thÐp F 6,12</v>
          </cell>
          <cell r="D161" t="str">
            <v>kg</v>
          </cell>
          <cell r="E161">
            <v>21.89</v>
          </cell>
          <cell r="H161">
            <v>202</v>
          </cell>
          <cell r="K161">
            <v>4421.78</v>
          </cell>
        </row>
        <row r="162">
          <cell r="B162" t="str">
            <v>04.3801</v>
          </cell>
          <cell r="C162" t="str">
            <v>L¾p tÊm nÐo &lt;0,25TÊn</v>
          </cell>
          <cell r="D162" t="str">
            <v>TÊm</v>
          </cell>
          <cell r="E162">
            <v>1</v>
          </cell>
          <cell r="H162">
            <v>11051</v>
          </cell>
          <cell r="K162">
            <v>11051</v>
          </cell>
        </row>
        <row r="163">
          <cell r="C163" t="str">
            <v xml:space="preserve">c/ M¸y thi c«ng </v>
          </cell>
        </row>
        <row r="164">
          <cell r="B164" t="str">
            <v>04.1101</v>
          </cell>
          <cell r="C164" t="str">
            <v>Gia c«ng cèt thÐp F &lt;10</v>
          </cell>
          <cell r="D164" t="str">
            <v>kg</v>
          </cell>
          <cell r="E164">
            <v>13.94</v>
          </cell>
          <cell r="G164">
            <v>17</v>
          </cell>
          <cell r="J164">
            <v>236.98</v>
          </cell>
        </row>
        <row r="166">
          <cell r="A166" t="str">
            <v>MT2</v>
          </cell>
          <cell r="C166" t="str">
            <v xml:space="preserve"> Mãng MT2</v>
          </cell>
          <cell r="J166">
            <v>240696</v>
          </cell>
          <cell r="K166">
            <v>83349.600000000006</v>
          </cell>
        </row>
        <row r="167">
          <cell r="C167" t="str">
            <v>a/ VËt liÖu:</v>
          </cell>
        </row>
        <row r="168">
          <cell r="C168" t="str">
            <v>Bª t«ng M100</v>
          </cell>
          <cell r="D168" t="str">
            <v>m3</v>
          </cell>
          <cell r="E168">
            <v>1.2</v>
          </cell>
          <cell r="F168" t="str">
            <v>1</v>
          </cell>
          <cell r="G168">
            <v>200580</v>
          </cell>
          <cell r="J168">
            <v>240696</v>
          </cell>
        </row>
        <row r="169">
          <cell r="C169" t="str">
            <v>b/ Nh©n c«ng:</v>
          </cell>
        </row>
        <row r="170">
          <cell r="B170" t="str">
            <v>03.1113</v>
          </cell>
          <cell r="C170" t="str">
            <v>§µo ®Êt hè mãng ®Êt cÊp 3</v>
          </cell>
          <cell r="D170" t="str">
            <v>m3</v>
          </cell>
          <cell r="E170">
            <v>1.2</v>
          </cell>
          <cell r="F170">
            <v>1</v>
          </cell>
          <cell r="H170">
            <v>24428</v>
          </cell>
          <cell r="I170">
            <v>1</v>
          </cell>
          <cell r="K170">
            <v>29313.599999999999</v>
          </cell>
        </row>
        <row r="171">
          <cell r="B171" t="str">
            <v xml:space="preserve">ChiÕt tÝnh </v>
          </cell>
          <cell r="C171" t="str">
            <v>§æ bª t«ng ®óc mãng M100</v>
          </cell>
          <cell r="D171" t="str">
            <v>m3</v>
          </cell>
          <cell r="E171">
            <v>1.2</v>
          </cell>
          <cell r="F171">
            <v>1</v>
          </cell>
          <cell r="H171">
            <v>45030</v>
          </cell>
          <cell r="I171">
            <v>1</v>
          </cell>
          <cell r="K171">
            <v>54036</v>
          </cell>
        </row>
        <row r="173">
          <cell r="A173" t="str">
            <v>MT3</v>
          </cell>
          <cell r="C173" t="str">
            <v xml:space="preserve"> Mãng MT3</v>
          </cell>
          <cell r="J173">
            <v>336974.39999999997</v>
          </cell>
          <cell r="K173">
            <v>116689.44</v>
          </cell>
        </row>
        <row r="174">
          <cell r="C174" t="str">
            <v>a/ VËt liÖu:</v>
          </cell>
        </row>
        <row r="175">
          <cell r="C175" t="str">
            <v>Bª t«ng M100</v>
          </cell>
          <cell r="D175" t="str">
            <v>m3</v>
          </cell>
          <cell r="E175">
            <v>1.68</v>
          </cell>
          <cell r="F175" t="str">
            <v>1</v>
          </cell>
          <cell r="G175">
            <v>200580</v>
          </cell>
          <cell r="J175">
            <v>336974.39999999997</v>
          </cell>
        </row>
        <row r="176">
          <cell r="C176" t="str">
            <v>b/ Nh©n c«ng:</v>
          </cell>
        </row>
        <row r="177">
          <cell r="B177" t="str">
            <v>03.1113</v>
          </cell>
          <cell r="C177" t="str">
            <v>§µo ®Êt hè mãng ®Êt cÊp 3</v>
          </cell>
          <cell r="D177" t="str">
            <v>m3</v>
          </cell>
          <cell r="E177">
            <v>1.68</v>
          </cell>
          <cell r="F177">
            <v>1</v>
          </cell>
          <cell r="H177">
            <v>24428</v>
          </cell>
          <cell r="I177">
            <v>1</v>
          </cell>
          <cell r="K177">
            <v>41039.040000000001</v>
          </cell>
        </row>
        <row r="178">
          <cell r="B178" t="str">
            <v xml:space="preserve">ChiÕt tÝnh </v>
          </cell>
          <cell r="C178" t="str">
            <v>§æ bª t«ng ®óc mãng M100</v>
          </cell>
          <cell r="D178" t="str">
            <v>m3</v>
          </cell>
          <cell r="E178">
            <v>1.68</v>
          </cell>
          <cell r="F178">
            <v>1</v>
          </cell>
          <cell r="H178">
            <v>45030</v>
          </cell>
          <cell r="I178">
            <v>1</v>
          </cell>
          <cell r="K178">
            <v>75650.399999999994</v>
          </cell>
        </row>
        <row r="179">
          <cell r="K179">
            <v>0</v>
          </cell>
        </row>
        <row r="180">
          <cell r="A180" t="str">
            <v>MV1</v>
          </cell>
          <cell r="C180" t="str">
            <v xml:space="preserve"> Mãng MV1</v>
          </cell>
          <cell r="J180">
            <v>160464</v>
          </cell>
          <cell r="K180">
            <v>56873.200000000004</v>
          </cell>
        </row>
        <row r="181">
          <cell r="C181" t="str">
            <v>a/ VËt liÖu:</v>
          </cell>
        </row>
        <row r="182">
          <cell r="C182" t="str">
            <v>Bª t«ng M100</v>
          </cell>
          <cell r="D182" t="str">
            <v>m3</v>
          </cell>
          <cell r="E182">
            <v>0.8</v>
          </cell>
          <cell r="F182" t="str">
            <v>1</v>
          </cell>
          <cell r="G182">
            <v>200580</v>
          </cell>
          <cell r="J182">
            <v>160464</v>
          </cell>
        </row>
        <row r="183">
          <cell r="C183" t="str">
            <v>b/ Nh©n c«ng:</v>
          </cell>
        </row>
        <row r="184">
          <cell r="B184" t="str">
            <v>03.1113</v>
          </cell>
          <cell r="C184" t="str">
            <v>§µo ®Êt hè mãng ®Êt cÊp 3</v>
          </cell>
          <cell r="D184" t="str">
            <v>m3</v>
          </cell>
          <cell r="E184">
            <v>0.8</v>
          </cell>
          <cell r="F184">
            <v>1</v>
          </cell>
          <cell r="H184">
            <v>24428</v>
          </cell>
          <cell r="I184">
            <v>1</v>
          </cell>
          <cell r="K184">
            <v>19542.400000000001</v>
          </cell>
        </row>
        <row r="185">
          <cell r="B185" t="str">
            <v xml:space="preserve">ChiÕt tÝnh </v>
          </cell>
          <cell r="C185" t="str">
            <v>§æ bª t«ng ®óc mãng M100</v>
          </cell>
          <cell r="D185" t="str">
            <v>m3</v>
          </cell>
          <cell r="E185">
            <v>0.8</v>
          </cell>
          <cell r="F185">
            <v>1</v>
          </cell>
          <cell r="H185">
            <v>45030</v>
          </cell>
          <cell r="I185">
            <v>1</v>
          </cell>
          <cell r="K185">
            <v>36024</v>
          </cell>
        </row>
        <row r="186">
          <cell r="B186" t="str">
            <v>03.2203</v>
          </cell>
          <cell r="C186" t="str">
            <v xml:space="preserve">§¾p ®Êt ch©n cét </v>
          </cell>
          <cell r="D186" t="str">
            <v>m3</v>
          </cell>
          <cell r="E186">
            <v>0.12</v>
          </cell>
          <cell r="F186">
            <v>1</v>
          </cell>
          <cell r="G186">
            <v>200580</v>
          </cell>
          <cell r="H186">
            <v>10890</v>
          </cell>
          <cell r="I186">
            <v>1</v>
          </cell>
          <cell r="K186">
            <v>1306.8</v>
          </cell>
        </row>
        <row r="188">
          <cell r="A188" t="str">
            <v>MV2</v>
          </cell>
          <cell r="C188" t="str">
            <v xml:space="preserve"> Mãng MV2</v>
          </cell>
          <cell r="J188">
            <v>240696</v>
          </cell>
          <cell r="K188">
            <v>83349.600000000006</v>
          </cell>
        </row>
        <row r="189">
          <cell r="C189" t="str">
            <v>a/ VËt liÖu:</v>
          </cell>
        </row>
        <row r="190">
          <cell r="C190" t="str">
            <v>Bª t«ng M100</v>
          </cell>
          <cell r="D190" t="str">
            <v>m3</v>
          </cell>
          <cell r="E190">
            <v>1.2</v>
          </cell>
          <cell r="F190" t="str">
            <v>1</v>
          </cell>
          <cell r="G190">
            <v>200580</v>
          </cell>
          <cell r="J190">
            <v>240696</v>
          </cell>
        </row>
        <row r="191">
          <cell r="C191" t="str">
            <v>b/ Nh©n c«ng:</v>
          </cell>
        </row>
        <row r="192">
          <cell r="B192" t="str">
            <v>03.1113</v>
          </cell>
          <cell r="C192" t="str">
            <v>§µo ®Êt hè mãng ®Êt cÊp 3</v>
          </cell>
          <cell r="D192" t="str">
            <v>m3</v>
          </cell>
          <cell r="E192">
            <v>1.2</v>
          </cell>
          <cell r="F192">
            <v>1</v>
          </cell>
          <cell r="H192">
            <v>24428</v>
          </cell>
          <cell r="I192">
            <v>1</v>
          </cell>
          <cell r="K192">
            <v>29313.599999999999</v>
          </cell>
        </row>
        <row r="193">
          <cell r="B193" t="str">
            <v xml:space="preserve">ChiÕt tÝnh </v>
          </cell>
          <cell r="C193" t="str">
            <v>§æ bª t«ng ®óc mãng M100</v>
          </cell>
          <cell r="D193" t="str">
            <v>m3</v>
          </cell>
          <cell r="E193">
            <v>1.2</v>
          </cell>
          <cell r="F193">
            <v>1</v>
          </cell>
          <cell r="H193">
            <v>45030</v>
          </cell>
          <cell r="I193">
            <v>1</v>
          </cell>
          <cell r="J193">
            <v>336974.39999999997</v>
          </cell>
          <cell r="K193">
            <v>54036</v>
          </cell>
        </row>
        <row r="195">
          <cell r="A195" t="str">
            <v>MV3</v>
          </cell>
          <cell r="C195" t="str">
            <v xml:space="preserve"> Mãng MV3</v>
          </cell>
          <cell r="J195">
            <v>336974.39999999997</v>
          </cell>
          <cell r="K195">
            <v>116689.44</v>
          </cell>
        </row>
        <row r="196">
          <cell r="C196" t="str">
            <v>a/ VËt liÖu:</v>
          </cell>
        </row>
        <row r="197">
          <cell r="C197" t="str">
            <v>Bª t«ng M100</v>
          </cell>
          <cell r="D197" t="str">
            <v>m3</v>
          </cell>
          <cell r="E197">
            <v>1.68</v>
          </cell>
          <cell r="F197" t="str">
            <v>1</v>
          </cell>
          <cell r="G197">
            <v>200580</v>
          </cell>
          <cell r="J197">
            <v>336974.39999999997</v>
          </cell>
        </row>
        <row r="198">
          <cell r="C198" t="str">
            <v>b/ Nh©n c«ng:</v>
          </cell>
        </row>
        <row r="199">
          <cell r="B199" t="str">
            <v>03.1113</v>
          </cell>
          <cell r="C199" t="str">
            <v>§µo ®Êt hè mãng ®Êt cÊp 3</v>
          </cell>
          <cell r="D199" t="str">
            <v>m3</v>
          </cell>
          <cell r="E199">
            <v>1.68</v>
          </cell>
          <cell r="F199">
            <v>1</v>
          </cell>
          <cell r="H199">
            <v>24428</v>
          </cell>
          <cell r="I199">
            <v>1</v>
          </cell>
          <cell r="K199">
            <v>41039.040000000001</v>
          </cell>
        </row>
        <row r="200">
          <cell r="B200" t="str">
            <v xml:space="preserve">ChiÕt tÝnh </v>
          </cell>
          <cell r="C200" t="str">
            <v>§æ bª t«ng ®óc mãng M100</v>
          </cell>
          <cell r="D200" t="str">
            <v>m3</v>
          </cell>
          <cell r="E200">
            <v>1.68</v>
          </cell>
          <cell r="F200">
            <v>1</v>
          </cell>
          <cell r="H200">
            <v>45030</v>
          </cell>
          <cell r="I200">
            <v>1</v>
          </cell>
          <cell r="K200">
            <v>75650.399999999994</v>
          </cell>
        </row>
        <row r="202">
          <cell r="C202" t="str">
            <v>III/ ®¬n gi¸ c¸c lo¹i cét</v>
          </cell>
        </row>
        <row r="203">
          <cell r="A203" t="str">
            <v>LT12C</v>
          </cell>
          <cell r="C203" t="str">
            <v xml:space="preserve"> Cét bª t«ng  LT - 12C</v>
          </cell>
          <cell r="J203">
            <v>2331308.3640000001</v>
          </cell>
          <cell r="K203">
            <v>187897.15</v>
          </cell>
        </row>
        <row r="204">
          <cell r="C204" t="str">
            <v>a.VËt liÖu</v>
          </cell>
        </row>
        <row r="205">
          <cell r="C205" t="str">
            <v>Cét LT - 12C</v>
          </cell>
          <cell r="D205" t="str">
            <v>cét</v>
          </cell>
          <cell r="E205">
            <v>1</v>
          </cell>
          <cell r="F205">
            <v>1.002</v>
          </cell>
          <cell r="G205">
            <v>2318182</v>
          </cell>
          <cell r="J205">
            <v>2322818.3640000001</v>
          </cell>
        </row>
        <row r="206">
          <cell r="B206" t="str">
            <v>05.5213</v>
          </cell>
          <cell r="C206" t="str">
            <v xml:space="preserve">VËt liÖu phô cho c«ng t¸c dùng cét </v>
          </cell>
          <cell r="D206" t="str">
            <v>cét</v>
          </cell>
          <cell r="E206">
            <v>1</v>
          </cell>
          <cell r="F206">
            <v>1</v>
          </cell>
          <cell r="G206">
            <v>8490</v>
          </cell>
          <cell r="J206">
            <v>8490</v>
          </cell>
        </row>
        <row r="207">
          <cell r="C207" t="str">
            <v>b.Nh©n c«ng</v>
          </cell>
        </row>
        <row r="208">
          <cell r="B208" t="str">
            <v>05.5213</v>
          </cell>
          <cell r="C208" t="str">
            <v xml:space="preserve">Dùng cét LT-12m </v>
          </cell>
          <cell r="D208" t="str">
            <v>cét</v>
          </cell>
          <cell r="E208">
            <v>1</v>
          </cell>
          <cell r="F208">
            <v>1</v>
          </cell>
          <cell r="H208">
            <v>86293</v>
          </cell>
          <cell r="I208">
            <v>1</v>
          </cell>
          <cell r="K208">
            <v>86293</v>
          </cell>
        </row>
        <row r="209">
          <cell r="B209" t="str">
            <v>02.1462</v>
          </cell>
          <cell r="C209" t="str">
            <v>VËn chuyÓn thñ c«ng cét bª t«ng xa 300 m</v>
          </cell>
          <cell r="D209" t="str">
            <v>tÊn</v>
          </cell>
          <cell r="E209">
            <v>1.2</v>
          </cell>
          <cell r="F209">
            <v>1</v>
          </cell>
          <cell r="H209">
            <v>46869.5</v>
          </cell>
          <cell r="I209">
            <v>1</v>
          </cell>
          <cell r="K209">
            <v>56243.4</v>
          </cell>
        </row>
        <row r="210">
          <cell r="B210" t="str">
            <v>02.1482</v>
          </cell>
          <cell r="C210" t="str">
            <v xml:space="preserve">V/C dông cô thi c«ng cét </v>
          </cell>
          <cell r="D210" t="str">
            <v>tÊn</v>
          </cell>
          <cell r="E210">
            <v>1.5</v>
          </cell>
          <cell r="F210">
            <v>1</v>
          </cell>
          <cell r="H210">
            <v>30240.5</v>
          </cell>
          <cell r="I210">
            <v>1</v>
          </cell>
          <cell r="K210">
            <v>45360.75</v>
          </cell>
        </row>
        <row r="212">
          <cell r="A212" t="str">
            <v>LT12B</v>
          </cell>
          <cell r="C212" t="str">
            <v xml:space="preserve"> Cét bª t«ng LT-12B</v>
          </cell>
          <cell r="J212">
            <v>1501470</v>
          </cell>
          <cell r="K212">
            <v>187897.15</v>
          </cell>
        </row>
        <row r="213">
          <cell r="C213" t="str">
            <v>a.VËt liÖu</v>
          </cell>
        </row>
        <row r="214">
          <cell r="C214" t="str">
            <v>Cét LT-12B</v>
          </cell>
          <cell r="D214" t="str">
            <v>cét</v>
          </cell>
          <cell r="E214">
            <v>1</v>
          </cell>
          <cell r="F214">
            <v>1.002</v>
          </cell>
          <cell r="G214">
            <v>1490000</v>
          </cell>
          <cell r="J214">
            <v>1492980</v>
          </cell>
        </row>
        <row r="215">
          <cell r="B215" t="str">
            <v>05.5213</v>
          </cell>
          <cell r="C215" t="str">
            <v xml:space="preserve">VËt liÖu phô cho c«ng t¸c dùng cét </v>
          </cell>
          <cell r="D215" t="str">
            <v>cét</v>
          </cell>
          <cell r="E215">
            <v>1</v>
          </cell>
          <cell r="F215">
            <v>1</v>
          </cell>
          <cell r="G215">
            <v>8490</v>
          </cell>
          <cell r="J215">
            <v>8490</v>
          </cell>
        </row>
        <row r="216">
          <cell r="C216" t="str">
            <v>b.Nh©n c«ng</v>
          </cell>
        </row>
        <row r="217">
          <cell r="B217" t="str">
            <v>05.5213</v>
          </cell>
          <cell r="C217" t="str">
            <v xml:space="preserve">Dùng cét LT-12m </v>
          </cell>
          <cell r="D217" t="str">
            <v>cét</v>
          </cell>
          <cell r="E217">
            <v>1</v>
          </cell>
          <cell r="F217">
            <v>1</v>
          </cell>
          <cell r="H217">
            <v>86293</v>
          </cell>
          <cell r="I217">
            <v>1</v>
          </cell>
          <cell r="K217">
            <v>86293</v>
          </cell>
        </row>
        <row r="218">
          <cell r="B218" t="str">
            <v>02.1462</v>
          </cell>
          <cell r="C218" t="str">
            <v>VËn chuyÓn thñ c«ng cét bª t«ng cù ly 300 m</v>
          </cell>
          <cell r="D218" t="str">
            <v>tÊn</v>
          </cell>
          <cell r="E218">
            <v>1.2</v>
          </cell>
          <cell r="F218">
            <v>1</v>
          </cell>
          <cell r="H218">
            <v>46869.5</v>
          </cell>
          <cell r="I218">
            <v>1</v>
          </cell>
          <cell r="K218">
            <v>56243.4</v>
          </cell>
        </row>
        <row r="219">
          <cell r="B219" t="str">
            <v>02.1482</v>
          </cell>
          <cell r="C219" t="str">
            <v>V/C   dông cô thi c«ng 300m</v>
          </cell>
          <cell r="D219" t="str">
            <v>tÊn</v>
          </cell>
          <cell r="E219">
            <v>1.5</v>
          </cell>
          <cell r="F219">
            <v>1</v>
          </cell>
          <cell r="H219">
            <v>30240.5</v>
          </cell>
          <cell r="I219">
            <v>1</v>
          </cell>
          <cell r="K219">
            <v>45360.75</v>
          </cell>
        </row>
        <row r="221">
          <cell r="A221" t="str">
            <v>LT16B</v>
          </cell>
          <cell r="C221" t="str">
            <v xml:space="preserve"> Cét bª t«ng LT-16B</v>
          </cell>
          <cell r="J221">
            <v>4068806.91</v>
          </cell>
          <cell r="K221">
            <v>291574.90000000002</v>
          </cell>
        </row>
        <row r="222">
          <cell r="C222" t="str">
            <v>a. VËt liÖu</v>
          </cell>
        </row>
        <row r="223">
          <cell r="C223" t="str">
            <v>Cét LT-16B</v>
          </cell>
          <cell r="D223" t="str">
            <v>cét</v>
          </cell>
          <cell r="E223">
            <v>1</v>
          </cell>
          <cell r="F223">
            <v>1.002</v>
          </cell>
          <cell r="G223">
            <v>4045455</v>
          </cell>
          <cell r="I223">
            <v>1</v>
          </cell>
          <cell r="J223">
            <v>4053545.91</v>
          </cell>
        </row>
        <row r="224">
          <cell r="B224" t="str">
            <v>05.5215</v>
          </cell>
          <cell r="C224" t="str">
            <v>VËt liÖu phô dùng cét</v>
          </cell>
          <cell r="D224" t="str">
            <v>cét</v>
          </cell>
          <cell r="E224">
            <v>1</v>
          </cell>
          <cell r="F224">
            <v>1</v>
          </cell>
          <cell r="G224">
            <v>9854</v>
          </cell>
          <cell r="I224">
            <v>1</v>
          </cell>
          <cell r="J224">
            <v>9854</v>
          </cell>
        </row>
        <row r="225">
          <cell r="B225" t="str">
            <v>05.5101</v>
          </cell>
          <cell r="C225" t="str">
            <v>VËt liÖu phô l¾p mÆt bÝch</v>
          </cell>
          <cell r="D225" t="str">
            <v>mèi</v>
          </cell>
          <cell r="E225">
            <v>1</v>
          </cell>
          <cell r="F225">
            <v>1</v>
          </cell>
          <cell r="G225">
            <v>5407</v>
          </cell>
          <cell r="I225">
            <v>1</v>
          </cell>
          <cell r="J225">
            <v>5407</v>
          </cell>
        </row>
        <row r="226">
          <cell r="C226" t="str">
            <v>b.Nh©n c«ng</v>
          </cell>
        </row>
        <row r="227">
          <cell r="B227" t="str">
            <v>05.5215</v>
          </cell>
          <cell r="C227" t="str">
            <v xml:space="preserve">Dùng cét LT-16m </v>
          </cell>
          <cell r="D227" t="str">
            <v>cét</v>
          </cell>
          <cell r="E227">
            <v>1</v>
          </cell>
          <cell r="F227">
            <v>1</v>
          </cell>
          <cell r="H227">
            <v>116844</v>
          </cell>
          <cell r="I227">
            <v>1</v>
          </cell>
          <cell r="K227">
            <v>116844</v>
          </cell>
        </row>
        <row r="228">
          <cell r="B228" t="str">
            <v>02.1462</v>
          </cell>
          <cell r="C228" t="str">
            <v>VËn chuyÓn thñ c«ng cét bª t«ng xa 300 m</v>
          </cell>
          <cell r="D228" t="str">
            <v>tÊn</v>
          </cell>
          <cell r="E228">
            <v>1.72</v>
          </cell>
          <cell r="F228">
            <v>1</v>
          </cell>
          <cell r="H228">
            <v>46870</v>
          </cell>
          <cell r="I228">
            <v>1</v>
          </cell>
          <cell r="K228">
            <v>80616.399999999994</v>
          </cell>
        </row>
        <row r="229">
          <cell r="B229" t="str">
            <v>05.5101</v>
          </cell>
          <cell r="C229" t="str">
            <v xml:space="preserve">Nèi cét bª t«ng b»ng mÆt bÝch </v>
          </cell>
          <cell r="D229" t="str">
            <v>mèi</v>
          </cell>
          <cell r="E229">
            <v>1</v>
          </cell>
          <cell r="F229">
            <v>1</v>
          </cell>
          <cell r="H229">
            <v>48753</v>
          </cell>
          <cell r="I229">
            <v>1</v>
          </cell>
          <cell r="K229">
            <v>48753</v>
          </cell>
        </row>
        <row r="230">
          <cell r="B230" t="str">
            <v>02.1482</v>
          </cell>
          <cell r="C230" t="str">
            <v>V/C   dông cô thi c«ng 300m</v>
          </cell>
          <cell r="D230" t="str">
            <v>tÊn</v>
          </cell>
          <cell r="E230">
            <v>1.5</v>
          </cell>
          <cell r="F230">
            <v>1</v>
          </cell>
          <cell r="H230">
            <v>30241</v>
          </cell>
          <cell r="I230">
            <v>1</v>
          </cell>
          <cell r="K230">
            <v>45361.5</v>
          </cell>
        </row>
        <row r="232">
          <cell r="A232" t="str">
            <v>LT16C</v>
          </cell>
          <cell r="C232" t="str">
            <v xml:space="preserve"> Cét bª t«ng LT-16C</v>
          </cell>
          <cell r="J232">
            <v>4241879.3640000001</v>
          </cell>
          <cell r="K232">
            <v>291574.90000000002</v>
          </cell>
        </row>
        <row r="233">
          <cell r="C233" t="str">
            <v>a. VËt liÖu</v>
          </cell>
        </row>
        <row r="234">
          <cell r="C234" t="str">
            <v>Cét LT-16C</v>
          </cell>
          <cell r="D234" t="str">
            <v>cét</v>
          </cell>
          <cell r="E234">
            <v>1</v>
          </cell>
          <cell r="F234">
            <v>1.002</v>
          </cell>
          <cell r="G234">
            <v>4218182</v>
          </cell>
          <cell r="I234">
            <v>1</v>
          </cell>
          <cell r="J234">
            <v>4226618.3640000001</v>
          </cell>
        </row>
        <row r="235">
          <cell r="B235" t="str">
            <v>05.5215</v>
          </cell>
          <cell r="C235" t="str">
            <v>VËt liÖu phô dùng cét</v>
          </cell>
          <cell r="D235" t="str">
            <v>cét</v>
          </cell>
          <cell r="E235">
            <v>1</v>
          </cell>
          <cell r="F235">
            <v>1</v>
          </cell>
          <cell r="G235">
            <v>9854</v>
          </cell>
          <cell r="I235">
            <v>1</v>
          </cell>
          <cell r="J235">
            <v>9854</v>
          </cell>
        </row>
        <row r="236">
          <cell r="B236" t="str">
            <v>05.5101</v>
          </cell>
          <cell r="C236" t="str">
            <v>VËt liÖu phô l¾p mÆt bÝch</v>
          </cell>
          <cell r="D236" t="str">
            <v>mèi</v>
          </cell>
          <cell r="E236">
            <v>1</v>
          </cell>
          <cell r="F236">
            <v>1</v>
          </cell>
          <cell r="G236">
            <v>5407</v>
          </cell>
          <cell r="I236">
            <v>1</v>
          </cell>
          <cell r="J236">
            <v>5407</v>
          </cell>
        </row>
        <row r="237">
          <cell r="C237" t="str">
            <v>b.Nh©n c«ng</v>
          </cell>
        </row>
        <row r="238">
          <cell r="B238" t="str">
            <v>05.5215</v>
          </cell>
          <cell r="C238" t="str">
            <v xml:space="preserve">Dùng cét LT-16m </v>
          </cell>
          <cell r="D238" t="str">
            <v>cét</v>
          </cell>
          <cell r="E238">
            <v>1</v>
          </cell>
          <cell r="F238">
            <v>1</v>
          </cell>
          <cell r="H238">
            <v>116844</v>
          </cell>
          <cell r="I238">
            <v>1</v>
          </cell>
          <cell r="K238">
            <v>116844</v>
          </cell>
        </row>
        <row r="239">
          <cell r="B239" t="str">
            <v>02.1462</v>
          </cell>
          <cell r="C239" t="str">
            <v>VËn chuyÓn thñ c«ng cét bª t«ng xa 300 m</v>
          </cell>
          <cell r="D239" t="str">
            <v>tÊn</v>
          </cell>
          <cell r="E239">
            <v>1.72</v>
          </cell>
          <cell r="F239">
            <v>1</v>
          </cell>
          <cell r="H239">
            <v>46870</v>
          </cell>
          <cell r="I239">
            <v>1</v>
          </cell>
          <cell r="K239">
            <v>80616.399999999994</v>
          </cell>
        </row>
        <row r="240">
          <cell r="B240" t="str">
            <v>05.5101</v>
          </cell>
          <cell r="C240" t="str">
            <v xml:space="preserve">Nèi cét bª t«ng b»ng mÆt bÝch </v>
          </cell>
          <cell r="D240" t="str">
            <v>mèi</v>
          </cell>
          <cell r="E240">
            <v>1</v>
          </cell>
          <cell r="F240">
            <v>1</v>
          </cell>
          <cell r="H240">
            <v>48753</v>
          </cell>
          <cell r="I240">
            <v>1</v>
          </cell>
          <cell r="K240">
            <v>48753</v>
          </cell>
        </row>
        <row r="241">
          <cell r="B241" t="str">
            <v>02.1482</v>
          </cell>
          <cell r="C241" t="str">
            <v>V/C   dông cô thi c«ng 300m</v>
          </cell>
          <cell r="D241" t="str">
            <v>tÊn</v>
          </cell>
          <cell r="E241">
            <v>1.5</v>
          </cell>
          <cell r="F241">
            <v>1</v>
          </cell>
          <cell r="H241">
            <v>30241</v>
          </cell>
          <cell r="I241">
            <v>1</v>
          </cell>
          <cell r="K241">
            <v>45361.5</v>
          </cell>
        </row>
        <row r="243">
          <cell r="A243" t="str">
            <v>LT18B</v>
          </cell>
          <cell r="C243" t="str">
            <v xml:space="preserve"> Cét bª t«ng LT-18B</v>
          </cell>
          <cell r="J243">
            <v>4433170.182</v>
          </cell>
          <cell r="K243">
            <v>327001.90000000002</v>
          </cell>
        </row>
        <row r="244">
          <cell r="C244" t="str">
            <v>a. VËt liÖu</v>
          </cell>
        </row>
        <row r="245">
          <cell r="C245" t="str">
            <v>Cét LT-18B</v>
          </cell>
          <cell r="D245" t="str">
            <v>cét</v>
          </cell>
          <cell r="E245">
            <v>1</v>
          </cell>
          <cell r="F245">
            <v>1.002</v>
          </cell>
          <cell r="G245">
            <v>4409091</v>
          </cell>
          <cell r="I245">
            <v>1</v>
          </cell>
          <cell r="J245">
            <v>4417909.182</v>
          </cell>
        </row>
        <row r="246">
          <cell r="B246" t="str">
            <v>05.5216</v>
          </cell>
          <cell r="C246" t="str">
            <v>VËt liÖu phô dùng cét</v>
          </cell>
          <cell r="D246" t="str">
            <v>cét</v>
          </cell>
          <cell r="E246">
            <v>1</v>
          </cell>
          <cell r="F246">
            <v>1</v>
          </cell>
          <cell r="G246">
            <v>9854</v>
          </cell>
          <cell r="I246">
            <v>1</v>
          </cell>
          <cell r="J246">
            <v>9854</v>
          </cell>
        </row>
        <row r="247">
          <cell r="B247" t="str">
            <v>05.5101</v>
          </cell>
          <cell r="C247" t="str">
            <v>VËt liÖu phô l¾p mÆt bÝch</v>
          </cell>
          <cell r="D247" t="str">
            <v>mèi</v>
          </cell>
          <cell r="E247">
            <v>1</v>
          </cell>
          <cell r="F247">
            <v>1</v>
          </cell>
          <cell r="G247">
            <v>5407</v>
          </cell>
          <cell r="I247">
            <v>1</v>
          </cell>
          <cell r="J247">
            <v>5407</v>
          </cell>
        </row>
        <row r="248">
          <cell r="C248" t="str">
            <v>b.Nh©n c«ng</v>
          </cell>
        </row>
        <row r="249">
          <cell r="B249" t="str">
            <v>05.5216</v>
          </cell>
          <cell r="C249" t="str">
            <v xml:space="preserve">Dùng cét LT-18m </v>
          </cell>
          <cell r="D249" t="str">
            <v>cét</v>
          </cell>
          <cell r="E249">
            <v>1</v>
          </cell>
          <cell r="F249">
            <v>1</v>
          </cell>
          <cell r="H249">
            <v>152271</v>
          </cell>
          <cell r="I249">
            <v>1</v>
          </cell>
          <cell r="K249">
            <v>152271</v>
          </cell>
        </row>
        <row r="250">
          <cell r="B250" t="str">
            <v>02.1462</v>
          </cell>
          <cell r="C250" t="str">
            <v>VËn chuyÓn thñ c«ng cét bª t«ng xa 300 m</v>
          </cell>
          <cell r="D250" t="str">
            <v>tÊn</v>
          </cell>
          <cell r="E250">
            <v>1.72</v>
          </cell>
          <cell r="F250">
            <v>1</v>
          </cell>
          <cell r="H250">
            <v>46870</v>
          </cell>
          <cell r="I250">
            <v>1</v>
          </cell>
          <cell r="K250">
            <v>80616.399999999994</v>
          </cell>
        </row>
        <row r="251">
          <cell r="B251" t="str">
            <v>05.5101</v>
          </cell>
          <cell r="C251" t="str">
            <v xml:space="preserve">Nèi cét bª t«ng b»ng mÆt bÝch </v>
          </cell>
          <cell r="D251" t="str">
            <v>mèi</v>
          </cell>
          <cell r="E251">
            <v>1</v>
          </cell>
          <cell r="F251">
            <v>1</v>
          </cell>
          <cell r="H251">
            <v>48753</v>
          </cell>
          <cell r="I251">
            <v>1</v>
          </cell>
          <cell r="K251">
            <v>48753</v>
          </cell>
        </row>
        <row r="252">
          <cell r="B252" t="str">
            <v>02.1482</v>
          </cell>
          <cell r="C252" t="str">
            <v>V/C dông cô thi c«ng 300m</v>
          </cell>
          <cell r="D252" t="str">
            <v>tÊn</v>
          </cell>
          <cell r="E252">
            <v>1.5</v>
          </cell>
          <cell r="F252">
            <v>1</v>
          </cell>
          <cell r="H252">
            <v>30241</v>
          </cell>
          <cell r="I252">
            <v>1</v>
          </cell>
          <cell r="K252">
            <v>45361.5</v>
          </cell>
        </row>
        <row r="254">
          <cell r="A254" t="str">
            <v>LT20B</v>
          </cell>
          <cell r="C254" t="str">
            <v>Cét bª t«ng LT-20B</v>
          </cell>
          <cell r="J254">
            <v>5152788.5460000001</v>
          </cell>
          <cell r="K254">
            <v>352190.9</v>
          </cell>
        </row>
        <row r="255">
          <cell r="C255" t="str">
            <v>a. VËt liÖu</v>
          </cell>
        </row>
        <row r="256">
          <cell r="C256" t="str">
            <v>Cét LT-20B</v>
          </cell>
          <cell r="D256" t="str">
            <v>cét</v>
          </cell>
          <cell r="E256">
            <v>1</v>
          </cell>
          <cell r="F256">
            <v>1.002</v>
          </cell>
          <cell r="G256">
            <v>5127273</v>
          </cell>
          <cell r="I256">
            <v>1</v>
          </cell>
          <cell r="J256">
            <v>5137527.5460000001</v>
          </cell>
        </row>
        <row r="257">
          <cell r="B257" t="str">
            <v>05.5217</v>
          </cell>
          <cell r="C257" t="str">
            <v>VËt liÖu phô dùng cét</v>
          </cell>
          <cell r="D257" t="str">
            <v>cét</v>
          </cell>
          <cell r="E257">
            <v>1</v>
          </cell>
          <cell r="F257">
            <v>1</v>
          </cell>
          <cell r="G257">
            <v>9854</v>
          </cell>
          <cell r="I257">
            <v>1</v>
          </cell>
          <cell r="J257">
            <v>9854</v>
          </cell>
        </row>
        <row r="258">
          <cell r="B258" t="str">
            <v>05.5101</v>
          </cell>
          <cell r="C258" t="str">
            <v>VËt liÖu phô l¾p mÆt bÝch</v>
          </cell>
          <cell r="D258" t="str">
            <v>mèi</v>
          </cell>
          <cell r="E258">
            <v>1</v>
          </cell>
          <cell r="F258">
            <v>1</v>
          </cell>
          <cell r="G258">
            <v>5407</v>
          </cell>
          <cell r="I258">
            <v>1</v>
          </cell>
          <cell r="J258">
            <v>5407</v>
          </cell>
        </row>
        <row r="259">
          <cell r="C259" t="str">
            <v>b.Nh©n c«ng</v>
          </cell>
        </row>
        <row r="260">
          <cell r="B260" t="str">
            <v>05.5217</v>
          </cell>
          <cell r="C260" t="str">
            <v xml:space="preserve">Dùng cét LT-20m </v>
          </cell>
          <cell r="D260" t="str">
            <v>cét</v>
          </cell>
          <cell r="E260">
            <v>1</v>
          </cell>
          <cell r="F260">
            <v>1</v>
          </cell>
          <cell r="H260">
            <v>177460</v>
          </cell>
          <cell r="I260">
            <v>1</v>
          </cell>
          <cell r="K260">
            <v>177460</v>
          </cell>
        </row>
        <row r="261">
          <cell r="B261" t="str">
            <v>02.1462</v>
          </cell>
          <cell r="C261" t="str">
            <v>VËn chuyÓn thñ c«ng cét bª t«ng xa 300 m</v>
          </cell>
          <cell r="D261" t="str">
            <v>tÊn</v>
          </cell>
          <cell r="E261">
            <v>1.72</v>
          </cell>
          <cell r="F261">
            <v>1</v>
          </cell>
          <cell r="H261">
            <v>46870</v>
          </cell>
          <cell r="I261">
            <v>1</v>
          </cell>
          <cell r="K261">
            <v>80616.399999999994</v>
          </cell>
        </row>
        <row r="262">
          <cell r="B262" t="str">
            <v>05.5101</v>
          </cell>
          <cell r="C262" t="str">
            <v xml:space="preserve">Nèi cét bª t«ng b»ng mÆt bÝch </v>
          </cell>
          <cell r="D262" t="str">
            <v>mèi</v>
          </cell>
          <cell r="E262">
            <v>1</v>
          </cell>
          <cell r="F262">
            <v>1</v>
          </cell>
          <cell r="H262">
            <v>48753</v>
          </cell>
          <cell r="I262">
            <v>1</v>
          </cell>
          <cell r="K262">
            <v>48753</v>
          </cell>
        </row>
        <row r="263">
          <cell r="B263" t="str">
            <v>02.1482</v>
          </cell>
          <cell r="C263" t="str">
            <v>V/C   dông cô thi c«ng 300m</v>
          </cell>
          <cell r="D263" t="str">
            <v>tÊn</v>
          </cell>
          <cell r="E263">
            <v>1.5</v>
          </cell>
          <cell r="F263">
            <v>1</v>
          </cell>
          <cell r="H263">
            <v>30241</v>
          </cell>
          <cell r="I263">
            <v>1</v>
          </cell>
          <cell r="K263">
            <v>45361.5</v>
          </cell>
        </row>
        <row r="265">
          <cell r="A265" t="str">
            <v>LT10B</v>
          </cell>
          <cell r="C265" t="str">
            <v xml:space="preserve"> Cét bª t«ng  LT - 10B</v>
          </cell>
          <cell r="J265">
            <v>1046926.728</v>
          </cell>
          <cell r="K265">
            <v>182209.15</v>
          </cell>
        </row>
        <row r="266">
          <cell r="C266" t="str">
            <v>a.VËt liÖu</v>
          </cell>
        </row>
        <row r="267">
          <cell r="C267" t="str">
            <v>Cét LT - 10B</v>
          </cell>
          <cell r="D267" t="str">
            <v>cét</v>
          </cell>
          <cell r="E267">
            <v>1</v>
          </cell>
          <cell r="F267">
            <v>1.002</v>
          </cell>
          <cell r="G267">
            <v>1036364</v>
          </cell>
          <cell r="J267">
            <v>1038436.728</v>
          </cell>
        </row>
        <row r="268">
          <cell r="B268" t="str">
            <v>05.5212</v>
          </cell>
          <cell r="C268" t="str">
            <v xml:space="preserve">VËt liÖu phô cho c«ng t¸c dùng cét </v>
          </cell>
          <cell r="D268" t="str">
            <v>cét</v>
          </cell>
          <cell r="E268">
            <v>1</v>
          </cell>
          <cell r="F268">
            <v>1</v>
          </cell>
          <cell r="G268">
            <v>8490</v>
          </cell>
          <cell r="J268">
            <v>8490</v>
          </cell>
        </row>
        <row r="269">
          <cell r="C269" t="str">
            <v>b.Nh©n c«ng</v>
          </cell>
        </row>
        <row r="270">
          <cell r="B270" t="str">
            <v>05.5212</v>
          </cell>
          <cell r="C270" t="str">
            <v xml:space="preserve">Dùng cét LT-10m </v>
          </cell>
          <cell r="D270" t="str">
            <v>cét</v>
          </cell>
          <cell r="E270">
            <v>1</v>
          </cell>
          <cell r="F270">
            <v>1</v>
          </cell>
          <cell r="H270">
            <v>80605</v>
          </cell>
          <cell r="I270">
            <v>1</v>
          </cell>
          <cell r="K270">
            <v>80605</v>
          </cell>
        </row>
        <row r="271">
          <cell r="B271" t="str">
            <v>02.1462</v>
          </cell>
          <cell r="C271" t="str">
            <v>VËn chuyÓn thñ c«ng cét bª t«ng xa 300 m</v>
          </cell>
          <cell r="D271" t="str">
            <v>tÊn</v>
          </cell>
          <cell r="E271">
            <v>1.2</v>
          </cell>
          <cell r="F271">
            <v>1</v>
          </cell>
          <cell r="H271">
            <v>46869.5</v>
          </cell>
          <cell r="I271">
            <v>1</v>
          </cell>
          <cell r="K271">
            <v>56243.4</v>
          </cell>
        </row>
        <row r="272">
          <cell r="B272" t="str">
            <v>02.1482</v>
          </cell>
          <cell r="C272" t="str">
            <v xml:space="preserve">V/C dông cô thi c«ng cét </v>
          </cell>
          <cell r="D272" t="str">
            <v>tÊn</v>
          </cell>
          <cell r="E272">
            <v>1.5</v>
          </cell>
          <cell r="F272">
            <v>1</v>
          </cell>
          <cell r="H272">
            <v>30240.5</v>
          </cell>
          <cell r="I272">
            <v>1</v>
          </cell>
          <cell r="K272">
            <v>45360.75</v>
          </cell>
        </row>
        <row r="274">
          <cell r="A274" t="str">
            <v>H7,5B</v>
          </cell>
          <cell r="C274" t="str">
            <v xml:space="preserve"> Cét bª t«ng  H- 7,5B</v>
          </cell>
          <cell r="J274">
            <v>509490</v>
          </cell>
          <cell r="K274">
            <v>80605</v>
          </cell>
        </row>
        <row r="275">
          <cell r="C275" t="str">
            <v>a.VËt liÖu</v>
          </cell>
        </row>
        <row r="276">
          <cell r="C276" t="str">
            <v>Cét H - 7,5B</v>
          </cell>
          <cell r="D276" t="str">
            <v>cét</v>
          </cell>
          <cell r="E276">
            <v>1</v>
          </cell>
          <cell r="F276">
            <v>1.002</v>
          </cell>
          <cell r="G276">
            <v>500000</v>
          </cell>
          <cell r="J276">
            <v>501000</v>
          </cell>
        </row>
        <row r="277">
          <cell r="B277" t="str">
            <v>05.5212</v>
          </cell>
          <cell r="C277" t="str">
            <v xml:space="preserve">VËt liÖu phô cho c«ng t¸c dùng cét </v>
          </cell>
          <cell r="D277" t="str">
            <v>cét</v>
          </cell>
          <cell r="E277">
            <v>1</v>
          </cell>
          <cell r="F277">
            <v>1</v>
          </cell>
          <cell r="G277">
            <v>8490</v>
          </cell>
          <cell r="J277">
            <v>8490</v>
          </cell>
        </row>
        <row r="278">
          <cell r="C278" t="str">
            <v>b.Nh©n c«ng</v>
          </cell>
        </row>
        <row r="279">
          <cell r="B279" t="str">
            <v>05.5212</v>
          </cell>
          <cell r="C279" t="str">
            <v xml:space="preserve">Dùng cét H-7,5m </v>
          </cell>
          <cell r="D279" t="str">
            <v>cét</v>
          </cell>
          <cell r="E279">
            <v>1</v>
          </cell>
          <cell r="F279">
            <v>1</v>
          </cell>
          <cell r="H279">
            <v>80605</v>
          </cell>
          <cell r="I279">
            <v>1</v>
          </cell>
          <cell r="K279">
            <v>80605</v>
          </cell>
        </row>
        <row r="281">
          <cell r="A281" t="str">
            <v>H7,5C</v>
          </cell>
          <cell r="C281" t="str">
            <v xml:space="preserve"> Cét bª t«ng  H- 7,5C</v>
          </cell>
          <cell r="J281">
            <v>609690</v>
          </cell>
          <cell r="K281">
            <v>80605</v>
          </cell>
        </row>
        <row r="282">
          <cell r="C282" t="str">
            <v>a.VËt liÖu</v>
          </cell>
        </row>
        <row r="283">
          <cell r="C283" t="str">
            <v>Cét H - 7,5C</v>
          </cell>
          <cell r="D283" t="str">
            <v>cét</v>
          </cell>
          <cell r="E283">
            <v>1</v>
          </cell>
          <cell r="F283">
            <v>1.002</v>
          </cell>
          <cell r="G283">
            <v>600000</v>
          </cell>
          <cell r="J283">
            <v>601200</v>
          </cell>
        </row>
        <row r="284">
          <cell r="B284" t="str">
            <v>05.5212</v>
          </cell>
          <cell r="C284" t="str">
            <v xml:space="preserve">VËt liÖu phô cho c«ng t¸c dùng cét </v>
          </cell>
          <cell r="D284" t="str">
            <v>cét</v>
          </cell>
          <cell r="E284">
            <v>1</v>
          </cell>
          <cell r="F284">
            <v>1</v>
          </cell>
          <cell r="G284">
            <v>8490</v>
          </cell>
          <cell r="J284">
            <v>8490</v>
          </cell>
        </row>
        <row r="285">
          <cell r="C285" t="str">
            <v>b.Nh©n c«ng</v>
          </cell>
        </row>
        <row r="286">
          <cell r="B286" t="str">
            <v>05.5212</v>
          </cell>
          <cell r="C286" t="str">
            <v xml:space="preserve">Dùng cét H-7,5m </v>
          </cell>
          <cell r="D286" t="str">
            <v>cét</v>
          </cell>
          <cell r="E286">
            <v>1</v>
          </cell>
          <cell r="F286">
            <v>1</v>
          </cell>
          <cell r="H286">
            <v>80605</v>
          </cell>
          <cell r="I286">
            <v>1</v>
          </cell>
          <cell r="K286">
            <v>80605</v>
          </cell>
        </row>
        <row r="288">
          <cell r="A288" t="str">
            <v>H8,5B</v>
          </cell>
          <cell r="C288" t="str">
            <v xml:space="preserve"> Cét bª t«ng  H- 8,5B</v>
          </cell>
          <cell r="J288">
            <v>573253.272</v>
          </cell>
          <cell r="K288">
            <v>80605</v>
          </cell>
        </row>
        <row r="289">
          <cell r="C289" t="str">
            <v>a.VËt liÖu</v>
          </cell>
        </row>
        <row r="290">
          <cell r="C290" t="str">
            <v>Cét H - 8,5B</v>
          </cell>
          <cell r="D290" t="str">
            <v>cét</v>
          </cell>
          <cell r="E290">
            <v>1</v>
          </cell>
          <cell r="F290">
            <v>1.002</v>
          </cell>
          <cell r="G290">
            <v>563636</v>
          </cell>
          <cell r="J290">
            <v>564763.272</v>
          </cell>
        </row>
        <row r="291">
          <cell r="B291" t="str">
            <v>05.5212</v>
          </cell>
          <cell r="C291" t="str">
            <v xml:space="preserve">VËt liÖu phô cho c«ng t¸c dùng cét </v>
          </cell>
          <cell r="D291" t="str">
            <v>cét</v>
          </cell>
          <cell r="E291">
            <v>1</v>
          </cell>
          <cell r="F291">
            <v>1</v>
          </cell>
          <cell r="G291">
            <v>8490</v>
          </cell>
          <cell r="J291">
            <v>8490</v>
          </cell>
        </row>
        <row r="292">
          <cell r="C292" t="str">
            <v>b.Nh©n c«ng</v>
          </cell>
        </row>
        <row r="293">
          <cell r="B293" t="str">
            <v>05.5212</v>
          </cell>
          <cell r="C293" t="str">
            <v xml:space="preserve">Dùng cét H-8,5m </v>
          </cell>
          <cell r="D293" t="str">
            <v>cét</v>
          </cell>
          <cell r="E293">
            <v>1</v>
          </cell>
          <cell r="F293">
            <v>1</v>
          </cell>
          <cell r="H293">
            <v>80605</v>
          </cell>
          <cell r="I293">
            <v>1</v>
          </cell>
          <cell r="K293">
            <v>80605</v>
          </cell>
        </row>
        <row r="295">
          <cell r="A295" t="str">
            <v>H8,5C</v>
          </cell>
          <cell r="C295" t="str">
            <v xml:space="preserve"> Cét bª t«ng  H- 8,5C</v>
          </cell>
          <cell r="J295">
            <v>673453.272</v>
          </cell>
          <cell r="K295">
            <v>80605</v>
          </cell>
        </row>
        <row r="296">
          <cell r="C296" t="str">
            <v>a.VËt liÖu</v>
          </cell>
        </row>
        <row r="297">
          <cell r="C297" t="str">
            <v>Cét H - 8,5C</v>
          </cell>
          <cell r="D297" t="str">
            <v>cét</v>
          </cell>
          <cell r="E297">
            <v>1</v>
          </cell>
          <cell r="F297">
            <v>1.002</v>
          </cell>
          <cell r="G297">
            <v>663636</v>
          </cell>
          <cell r="J297">
            <v>664963.272</v>
          </cell>
        </row>
        <row r="298">
          <cell r="B298" t="str">
            <v>05.5212</v>
          </cell>
          <cell r="C298" t="str">
            <v xml:space="preserve">VËt liÖu phô cho c«ng t¸c dùng cét </v>
          </cell>
          <cell r="D298" t="str">
            <v>cét</v>
          </cell>
          <cell r="E298">
            <v>1</v>
          </cell>
          <cell r="F298">
            <v>1</v>
          </cell>
          <cell r="G298">
            <v>8490</v>
          </cell>
          <cell r="J298">
            <v>8490</v>
          </cell>
        </row>
        <row r="299">
          <cell r="C299" t="str">
            <v>b.Nh©n c«ng</v>
          </cell>
        </row>
        <row r="300">
          <cell r="B300" t="str">
            <v>05.5212</v>
          </cell>
          <cell r="C300" t="str">
            <v xml:space="preserve">Dùng cét H-8,5m </v>
          </cell>
          <cell r="D300" t="str">
            <v>cét</v>
          </cell>
          <cell r="E300">
            <v>1</v>
          </cell>
          <cell r="F300">
            <v>1</v>
          </cell>
          <cell r="H300">
            <v>80605</v>
          </cell>
          <cell r="I300">
            <v>1</v>
          </cell>
          <cell r="K300">
            <v>80605</v>
          </cell>
        </row>
        <row r="302">
          <cell r="C302" t="str">
            <v>IV/®¬n gi¸ c¸c lo¹i xµ ®z</v>
          </cell>
          <cell r="D302" t="str">
            <v xml:space="preserve">                                                                                                                                                                                                                                                               </v>
          </cell>
        </row>
        <row r="303">
          <cell r="C303" t="str">
            <v xml:space="preserve">tba vµ tiÕp ®Þa </v>
          </cell>
        </row>
        <row r="304">
          <cell r="A304" t="str">
            <v>Rh1</v>
          </cell>
          <cell r="C304" t="str">
            <v>TiÕp ®Þa Rh1</v>
          </cell>
          <cell r="J304">
            <v>177245.77499999999</v>
          </cell>
          <cell r="K304">
            <v>26151.5</v>
          </cell>
          <cell r="L304">
            <v>0</v>
          </cell>
          <cell r="M304">
            <v>0</v>
          </cell>
        </row>
        <row r="305">
          <cell r="C305" t="str">
            <v>a.VËt liÖu</v>
          </cell>
        </row>
        <row r="306">
          <cell r="C306" t="str">
            <v>S¾t d=4</v>
          </cell>
          <cell r="D306" t="str">
            <v>kg</v>
          </cell>
          <cell r="E306">
            <v>13.23</v>
          </cell>
          <cell r="F306">
            <v>1.0249999999999999</v>
          </cell>
          <cell r="G306">
            <v>4700</v>
          </cell>
          <cell r="J306">
            <v>63735.524999999994</v>
          </cell>
        </row>
        <row r="307">
          <cell r="C307" t="str">
            <v>S¾t F 12</v>
          </cell>
          <cell r="D307" t="str">
            <v>kg</v>
          </cell>
          <cell r="E307">
            <v>5.4</v>
          </cell>
          <cell r="F307">
            <v>1.0249999999999999</v>
          </cell>
          <cell r="G307">
            <v>4350</v>
          </cell>
          <cell r="J307">
            <v>24077.249999999996</v>
          </cell>
        </row>
        <row r="308">
          <cell r="C308" t="str">
            <v>S¾t L63x6</v>
          </cell>
          <cell r="D308" t="str">
            <v>kg</v>
          </cell>
          <cell r="E308">
            <v>14.3</v>
          </cell>
          <cell r="F308">
            <v>1.0249999999999999</v>
          </cell>
          <cell r="G308">
            <v>4800</v>
          </cell>
          <cell r="J308">
            <v>70356</v>
          </cell>
        </row>
        <row r="309">
          <cell r="C309" t="str">
            <v xml:space="preserve">S¬n </v>
          </cell>
          <cell r="D309" t="str">
            <v>kg</v>
          </cell>
          <cell r="E309">
            <v>2E-3</v>
          </cell>
          <cell r="F309">
            <v>1</v>
          </cell>
          <cell r="G309">
            <v>13500</v>
          </cell>
          <cell r="J309">
            <v>27</v>
          </cell>
        </row>
        <row r="310">
          <cell r="C310" t="str">
            <v xml:space="preserve">Que hµn </v>
          </cell>
          <cell r="D310" t="str">
            <v>kg</v>
          </cell>
          <cell r="E310">
            <v>0.3</v>
          </cell>
          <cell r="F310">
            <v>1</v>
          </cell>
          <cell r="G310">
            <v>6500</v>
          </cell>
          <cell r="J310">
            <v>1950</v>
          </cell>
        </row>
        <row r="311">
          <cell r="C311" t="str">
            <v xml:space="preserve">GhÝp nèi </v>
          </cell>
          <cell r="D311" t="str">
            <v xml:space="preserve">C¸i </v>
          </cell>
          <cell r="E311">
            <v>1</v>
          </cell>
          <cell r="F311">
            <v>1</v>
          </cell>
          <cell r="G311">
            <v>9000</v>
          </cell>
          <cell r="J311">
            <v>9000</v>
          </cell>
        </row>
        <row r="312">
          <cell r="C312" t="str">
            <v xml:space="preserve">èng nhùa luån d©y tiÕp ®Þa </v>
          </cell>
          <cell r="D312" t="str">
            <v>m</v>
          </cell>
          <cell r="E312">
            <v>3</v>
          </cell>
          <cell r="F312">
            <v>1</v>
          </cell>
          <cell r="G312">
            <v>2700</v>
          </cell>
          <cell r="J312">
            <v>8100</v>
          </cell>
        </row>
        <row r="313">
          <cell r="C313" t="str">
            <v xml:space="preserve">b/Nh©n c«ng </v>
          </cell>
        </row>
        <row r="314">
          <cell r="B314" t="str">
            <v>03.3101</v>
          </cell>
          <cell r="C314" t="str">
            <v xml:space="preserve">§µo ®Êt ch«n tiÕp ®Þa </v>
          </cell>
          <cell r="D314" t="str">
            <v>m3</v>
          </cell>
          <cell r="E314">
            <v>0.75</v>
          </cell>
          <cell r="H314">
            <v>21926</v>
          </cell>
          <cell r="I314">
            <v>1</v>
          </cell>
          <cell r="K314">
            <v>16444.5</v>
          </cell>
        </row>
        <row r="315">
          <cell r="B315" t="str">
            <v>05.8001</v>
          </cell>
          <cell r="C315" t="str">
            <v xml:space="preserve">S¶n xuÊt vµ ®ãng cäc tiÕp ®Þa </v>
          </cell>
          <cell r="D315" t="str">
            <v xml:space="preserve">cäc </v>
          </cell>
          <cell r="E315">
            <v>1</v>
          </cell>
          <cell r="H315">
            <v>6781</v>
          </cell>
          <cell r="I315">
            <v>1</v>
          </cell>
          <cell r="K315">
            <v>6781</v>
          </cell>
        </row>
        <row r="316">
          <cell r="B316" t="str">
            <v>05.7001</v>
          </cell>
          <cell r="C316" t="str">
            <v xml:space="preserve">L¾p tiÕp ®Þa </v>
          </cell>
          <cell r="D316" t="str">
            <v>kg</v>
          </cell>
          <cell r="E316">
            <v>19</v>
          </cell>
          <cell r="H316">
            <v>154</v>
          </cell>
          <cell r="I316">
            <v>1</v>
          </cell>
          <cell r="K316">
            <v>2926</v>
          </cell>
        </row>
        <row r="317">
          <cell r="C317" t="str">
            <v xml:space="preserve">c/ M¸y thi c«ng </v>
          </cell>
        </row>
        <row r="318">
          <cell r="B318" t="str">
            <v>05.8001</v>
          </cell>
          <cell r="C318" t="str">
            <v xml:space="preserve">M¸y hµn cäc </v>
          </cell>
          <cell r="D318" t="str">
            <v xml:space="preserve">cäc </v>
          </cell>
          <cell r="E318">
            <v>1</v>
          </cell>
          <cell r="H318">
            <v>776</v>
          </cell>
          <cell r="J318">
            <v>776</v>
          </cell>
        </row>
        <row r="320">
          <cell r="A320" t="str">
            <v>RC2</v>
          </cell>
          <cell r="C320" t="str">
            <v xml:space="preserve"> TiÕp ®Þa RC2 </v>
          </cell>
          <cell r="J320">
            <v>190157.67180000001</v>
          </cell>
          <cell r="K320">
            <v>125076.83</v>
          </cell>
          <cell r="L320">
            <v>1552</v>
          </cell>
        </row>
        <row r="321">
          <cell r="C321" t="str">
            <v>a.VËt liÖu</v>
          </cell>
        </row>
        <row r="322">
          <cell r="C322" t="str">
            <v>ThÐp lµm tiÕp ®Þa F 8- F12</v>
          </cell>
          <cell r="D322" t="str">
            <v>kg</v>
          </cell>
          <cell r="E322">
            <v>13.286</v>
          </cell>
          <cell r="F322">
            <v>1.02</v>
          </cell>
          <cell r="G322">
            <v>4465</v>
          </cell>
          <cell r="J322">
            <v>60508.429799999998</v>
          </cell>
        </row>
        <row r="323">
          <cell r="C323" t="str">
            <v>ThÐp gãc L 63 x 63 x 6</v>
          </cell>
          <cell r="D323" t="str">
            <v>kg</v>
          </cell>
          <cell r="E323">
            <v>28.66</v>
          </cell>
          <cell r="F323">
            <v>1.02</v>
          </cell>
          <cell r="G323">
            <v>4435</v>
          </cell>
          <cell r="J323">
            <v>129649.242</v>
          </cell>
        </row>
        <row r="324">
          <cell r="C324" t="str">
            <v>b. Nh©n c«ng</v>
          </cell>
        </row>
        <row r="325">
          <cell r="B325" t="str">
            <v>03.3103</v>
          </cell>
          <cell r="C325" t="str">
            <v>§µo ®Êt r·nh tiÕp ®Þa ®Êt cÊp 3</v>
          </cell>
          <cell r="D325" t="str">
            <v>m3</v>
          </cell>
          <cell r="E325">
            <v>3.2</v>
          </cell>
          <cell r="F325">
            <v>1</v>
          </cell>
          <cell r="H325">
            <v>21926</v>
          </cell>
          <cell r="I325">
            <v>1</v>
          </cell>
          <cell r="K325">
            <v>70163.199999999997</v>
          </cell>
        </row>
        <row r="326">
          <cell r="B326" t="str">
            <v>03.3203</v>
          </cell>
          <cell r="C326" t="str">
            <v>LÊp r·nh tiÕp ®Þa ®Êt cÊp 3</v>
          </cell>
          <cell r="D326" t="str">
            <v>m3</v>
          </cell>
          <cell r="E326">
            <v>3.2</v>
          </cell>
          <cell r="F326">
            <v>1</v>
          </cell>
          <cell r="H326">
            <v>10890</v>
          </cell>
          <cell r="I326">
            <v>1</v>
          </cell>
          <cell r="K326">
            <v>34848</v>
          </cell>
        </row>
        <row r="327">
          <cell r="B327" t="str">
            <v>05.8003</v>
          </cell>
          <cell r="C327" t="str">
            <v>§ãng cäc tiÕp ®Þa ®Êt cÊp 3</v>
          </cell>
          <cell r="D327" t="str">
            <v xml:space="preserve">cäc </v>
          </cell>
          <cell r="E327">
            <v>2</v>
          </cell>
          <cell r="F327">
            <v>1</v>
          </cell>
          <cell r="H327">
            <v>6782</v>
          </cell>
          <cell r="I327">
            <v>1</v>
          </cell>
          <cell r="K327">
            <v>13564</v>
          </cell>
        </row>
        <row r="328">
          <cell r="B328" t="str">
            <v>05.7001</v>
          </cell>
          <cell r="C328" t="str">
            <v xml:space="preserve">S¶n xuÊt vµ l¾p ®Æt tiÕp ®Þa </v>
          </cell>
          <cell r="D328" t="str">
            <v>kg</v>
          </cell>
          <cell r="E328">
            <v>41.945999999999998</v>
          </cell>
          <cell r="F328">
            <v>1</v>
          </cell>
          <cell r="H328">
            <v>155</v>
          </cell>
          <cell r="I328">
            <v>1</v>
          </cell>
          <cell r="K328">
            <v>6501.63</v>
          </cell>
        </row>
        <row r="329">
          <cell r="C329" t="str">
            <v xml:space="preserve">c. M¸y thi c«ng </v>
          </cell>
        </row>
        <row r="330">
          <cell r="B330" t="str">
            <v>05.8003</v>
          </cell>
          <cell r="C330" t="str">
            <v xml:space="preserve">M¸y ®ãng cäc </v>
          </cell>
          <cell r="D330" t="str">
            <v xml:space="preserve">cäc </v>
          </cell>
          <cell r="E330">
            <v>2</v>
          </cell>
          <cell r="F330">
            <v>1</v>
          </cell>
          <cell r="G330">
            <v>776</v>
          </cell>
          <cell r="I330">
            <v>1</v>
          </cell>
          <cell r="L330">
            <v>1552</v>
          </cell>
        </row>
        <row r="331">
          <cell r="H331">
            <v>0</v>
          </cell>
          <cell r="I331">
            <v>0</v>
          </cell>
        </row>
        <row r="332">
          <cell r="A332" t="str">
            <v>T§T</v>
          </cell>
          <cell r="C332" t="str">
            <v>TiÕp dÞa TBA</v>
          </cell>
          <cell r="J332">
            <v>803025.28</v>
          </cell>
          <cell r="K332">
            <v>144041.70000000001</v>
          </cell>
          <cell r="L332">
            <v>1552</v>
          </cell>
        </row>
        <row r="333">
          <cell r="C333" t="str">
            <v>a.VËt liÖu</v>
          </cell>
        </row>
        <row r="334">
          <cell r="C334" t="str">
            <v>ThÐp lµm tiÕp ®Þa L 63*63*6</v>
          </cell>
          <cell r="D334" t="str">
            <v>kg</v>
          </cell>
          <cell r="E334">
            <v>114</v>
          </cell>
          <cell r="F334">
            <v>1.0249999999999999</v>
          </cell>
          <cell r="G334">
            <v>4435</v>
          </cell>
          <cell r="J334">
            <v>518229.75</v>
          </cell>
        </row>
        <row r="335">
          <cell r="C335" t="str">
            <v>ThÐp dÑt D 40  x 4</v>
          </cell>
          <cell r="D335" t="str">
            <v>kg</v>
          </cell>
          <cell r="E335">
            <v>50.3</v>
          </cell>
          <cell r="F335">
            <v>1.0249999999999999</v>
          </cell>
          <cell r="G335">
            <v>4720</v>
          </cell>
          <cell r="J335">
            <v>243351.4</v>
          </cell>
        </row>
        <row r="336">
          <cell r="C336" t="str">
            <v>D©y nèi ®Êt F 12</v>
          </cell>
          <cell r="D336" t="str">
            <v>kg</v>
          </cell>
          <cell r="E336">
            <v>8.9</v>
          </cell>
          <cell r="F336">
            <v>1.02</v>
          </cell>
          <cell r="G336">
            <v>4465</v>
          </cell>
          <cell r="J336">
            <v>40533.270000000004</v>
          </cell>
        </row>
        <row r="337">
          <cell r="C337" t="str">
            <v>Bul«ng + vßng ®Öm</v>
          </cell>
          <cell r="D337" t="str">
            <v>kg</v>
          </cell>
          <cell r="E337">
            <v>0.2</v>
          </cell>
          <cell r="F337">
            <v>1.02</v>
          </cell>
          <cell r="G337">
            <v>4465</v>
          </cell>
          <cell r="J337">
            <v>910.86000000000013</v>
          </cell>
        </row>
        <row r="338">
          <cell r="C338" t="str">
            <v>b. Nh©n c«ng</v>
          </cell>
        </row>
        <row r="339">
          <cell r="B339" t="str">
            <v>03.3103</v>
          </cell>
          <cell r="C339" t="str">
            <v>§µo ®Êt r·nh tiÕp ®Þa ®Êt cÊp 3</v>
          </cell>
          <cell r="D339" t="str">
            <v>m3</v>
          </cell>
          <cell r="E339">
            <v>3.2</v>
          </cell>
          <cell r="F339">
            <v>1</v>
          </cell>
          <cell r="H339">
            <v>21926</v>
          </cell>
          <cell r="I339">
            <v>1</v>
          </cell>
          <cell r="K339">
            <v>70163.199999999997</v>
          </cell>
        </row>
        <row r="340">
          <cell r="B340" t="str">
            <v>03.3203</v>
          </cell>
          <cell r="C340" t="str">
            <v>LÊp r·nh tiÕp ®Þa ®Êt cÊp 3</v>
          </cell>
          <cell r="D340" t="str">
            <v>m3</v>
          </cell>
          <cell r="E340">
            <v>3.2</v>
          </cell>
          <cell r="F340">
            <v>1</v>
          </cell>
          <cell r="H340">
            <v>10890</v>
          </cell>
          <cell r="I340">
            <v>1</v>
          </cell>
          <cell r="K340">
            <v>34848</v>
          </cell>
        </row>
        <row r="341">
          <cell r="B341" t="str">
            <v>05.8003</v>
          </cell>
          <cell r="C341" t="str">
            <v>§ãng cäc tiÕp ®Þa ®Êt cÊp 3</v>
          </cell>
          <cell r="D341" t="str">
            <v xml:space="preserve">cäc </v>
          </cell>
          <cell r="E341">
            <v>2</v>
          </cell>
          <cell r="F341">
            <v>1</v>
          </cell>
          <cell r="H341">
            <v>6782</v>
          </cell>
          <cell r="I341">
            <v>1</v>
          </cell>
          <cell r="K341">
            <v>13564</v>
          </cell>
        </row>
        <row r="342">
          <cell r="B342" t="str">
            <v>05.7001</v>
          </cell>
          <cell r="C342" t="str">
            <v xml:space="preserve">S¶n xuÊt vµ l¾p ®Æt tiÕp ®Þa </v>
          </cell>
          <cell r="D342" t="str">
            <v>kg</v>
          </cell>
          <cell r="E342">
            <v>164.3</v>
          </cell>
          <cell r="F342">
            <v>1</v>
          </cell>
          <cell r="H342">
            <v>155</v>
          </cell>
          <cell r="I342">
            <v>1</v>
          </cell>
          <cell r="K342">
            <v>25466.5</v>
          </cell>
        </row>
        <row r="343">
          <cell r="C343" t="str">
            <v xml:space="preserve">c. M¸y thi c«ng </v>
          </cell>
        </row>
        <row r="344">
          <cell r="B344" t="str">
            <v>05.8003</v>
          </cell>
          <cell r="C344" t="str">
            <v xml:space="preserve">M¸y ®ãng cäc </v>
          </cell>
          <cell r="D344" t="str">
            <v xml:space="preserve">cäc </v>
          </cell>
          <cell r="E344">
            <v>2</v>
          </cell>
          <cell r="F344">
            <v>1</v>
          </cell>
          <cell r="G344">
            <v>776</v>
          </cell>
          <cell r="I344">
            <v>1</v>
          </cell>
          <cell r="L344">
            <v>1552</v>
          </cell>
        </row>
        <row r="346">
          <cell r="A346" t="str">
            <v>T§X</v>
          </cell>
          <cell r="C346" t="str">
            <v xml:space="preserve"> Chi tiÕt tiÕp ®Þa xµ </v>
          </cell>
          <cell r="J346">
            <v>26958.587400000004</v>
          </cell>
          <cell r="K346">
            <v>13161</v>
          </cell>
        </row>
        <row r="347">
          <cell r="C347" t="str">
            <v xml:space="preserve">a. VËt liÖu  </v>
          </cell>
        </row>
        <row r="348">
          <cell r="C348" t="str">
            <v xml:space="preserve">R«ng ®en </v>
          </cell>
          <cell r="D348" t="str">
            <v>c¸i</v>
          </cell>
          <cell r="E348">
            <v>1</v>
          </cell>
          <cell r="F348">
            <v>1</v>
          </cell>
          <cell r="G348">
            <v>3000</v>
          </cell>
          <cell r="J348">
            <v>3000</v>
          </cell>
        </row>
        <row r="349">
          <cell r="C349" t="str">
            <v>S¾t F12</v>
          </cell>
          <cell r="D349" t="str">
            <v>kg</v>
          </cell>
          <cell r="E349">
            <v>0.05</v>
          </cell>
          <cell r="F349">
            <v>1.02</v>
          </cell>
          <cell r="G349">
            <v>4465</v>
          </cell>
          <cell r="J349">
            <v>227.71500000000003</v>
          </cell>
        </row>
        <row r="350">
          <cell r="C350" t="str">
            <v>S¾t F10</v>
          </cell>
          <cell r="D350" t="str">
            <v>kg</v>
          </cell>
          <cell r="E350">
            <v>1.27</v>
          </cell>
          <cell r="F350">
            <v>1.02</v>
          </cell>
          <cell r="G350">
            <v>9726</v>
          </cell>
          <cell r="J350">
            <v>12599.0604</v>
          </cell>
        </row>
        <row r="351">
          <cell r="C351" t="str">
            <v>ThÐp dÑt 4</v>
          </cell>
          <cell r="E351">
            <v>0.36</v>
          </cell>
          <cell r="F351">
            <v>1.02</v>
          </cell>
          <cell r="G351">
            <v>4435</v>
          </cell>
          <cell r="J351">
            <v>1628.5319999999999</v>
          </cell>
        </row>
        <row r="352">
          <cell r="C352" t="str">
            <v>Gia c«ng xµ</v>
          </cell>
          <cell r="D352" t="str">
            <v>kg</v>
          </cell>
          <cell r="E352">
            <v>2.68</v>
          </cell>
          <cell r="F352">
            <v>1</v>
          </cell>
          <cell r="G352">
            <v>3546</v>
          </cell>
          <cell r="J352">
            <v>9503.2800000000007</v>
          </cell>
        </row>
        <row r="353">
          <cell r="C353" t="str">
            <v>b. Nh©n c«ng</v>
          </cell>
        </row>
        <row r="354">
          <cell r="B354" t="str">
            <v>05.6011</v>
          </cell>
          <cell r="C354" t="str">
            <v xml:space="preserve">L¾p chi tiÕt </v>
          </cell>
          <cell r="D354" t="str">
            <v>bé</v>
          </cell>
          <cell r="E354">
            <v>1</v>
          </cell>
          <cell r="F354">
            <v>1</v>
          </cell>
          <cell r="H354">
            <v>13161</v>
          </cell>
          <cell r="I354">
            <v>1</v>
          </cell>
          <cell r="K354">
            <v>13161</v>
          </cell>
        </row>
        <row r="356">
          <cell r="A356" t="str">
            <v>GC§</v>
          </cell>
          <cell r="C356" t="str">
            <v xml:space="preserve"> Chi tiÕt ghÐp cét ®«i </v>
          </cell>
          <cell r="J356">
            <v>426971.39999999997</v>
          </cell>
          <cell r="K356">
            <v>13161</v>
          </cell>
        </row>
        <row r="357">
          <cell r="C357" t="str">
            <v xml:space="preserve">a. VËt liÖu  </v>
          </cell>
        </row>
        <row r="358">
          <cell r="C358" t="str">
            <v xml:space="preserve">S¾t m¹ </v>
          </cell>
          <cell r="D358" t="str">
            <v>kg</v>
          </cell>
          <cell r="E358">
            <v>43.9</v>
          </cell>
          <cell r="F358">
            <v>1</v>
          </cell>
          <cell r="G358">
            <v>9726</v>
          </cell>
          <cell r="J358">
            <v>426971.39999999997</v>
          </cell>
        </row>
        <row r="359">
          <cell r="C359" t="str">
            <v>b. Nh©n c«ng</v>
          </cell>
        </row>
        <row r="360">
          <cell r="B360" t="str">
            <v>05.6011</v>
          </cell>
          <cell r="C360" t="str">
            <v xml:space="preserve">L¾p chi tiÕt </v>
          </cell>
          <cell r="D360" t="str">
            <v>bé</v>
          </cell>
          <cell r="E360">
            <v>1</v>
          </cell>
          <cell r="F360">
            <v>1</v>
          </cell>
          <cell r="H360">
            <v>13161</v>
          </cell>
          <cell r="I360">
            <v>1</v>
          </cell>
          <cell r="K360">
            <v>13161</v>
          </cell>
        </row>
        <row r="362">
          <cell r="A362" t="str">
            <v>G§CSO</v>
          </cell>
          <cell r="C362" t="str">
            <v xml:space="preserve">Gi¸ ®ì chèng sÐt èng </v>
          </cell>
          <cell r="J362">
            <v>110615.51699999999</v>
          </cell>
          <cell r="K362">
            <v>40627</v>
          </cell>
        </row>
        <row r="363">
          <cell r="C363" t="str">
            <v xml:space="preserve">a. VËt liÖu  </v>
          </cell>
        </row>
        <row r="364">
          <cell r="C364" t="str">
            <v>ThÐp c¸c lo¹i  m¹ kÏm</v>
          </cell>
          <cell r="D364" t="str">
            <v>kg</v>
          </cell>
          <cell r="E364">
            <v>5.98</v>
          </cell>
          <cell r="F364">
            <v>1.0249999999999999</v>
          </cell>
          <cell r="G364">
            <v>9726</v>
          </cell>
          <cell r="J364">
            <v>59615.517</v>
          </cell>
        </row>
        <row r="365">
          <cell r="C365" t="str">
            <v xml:space="preserve">CÆp c¸p </v>
          </cell>
          <cell r="D365" t="str">
            <v xml:space="preserve">c¸i </v>
          </cell>
          <cell r="E365">
            <v>6</v>
          </cell>
          <cell r="F365">
            <v>1</v>
          </cell>
          <cell r="G365">
            <v>8500</v>
          </cell>
          <cell r="J365">
            <v>51000</v>
          </cell>
        </row>
        <row r="366">
          <cell r="C366" t="str">
            <v>b. Nh©n c«ng</v>
          </cell>
        </row>
        <row r="367">
          <cell r="B367" t="str">
            <v>05.6011</v>
          </cell>
          <cell r="C367" t="str">
            <v>L¾p gi¸ ®ì chèng sÐt èng</v>
          </cell>
          <cell r="D367" t="str">
            <v>bé</v>
          </cell>
          <cell r="E367">
            <v>1</v>
          </cell>
          <cell r="F367">
            <v>1</v>
          </cell>
          <cell r="H367">
            <v>40627</v>
          </cell>
          <cell r="I367">
            <v>1</v>
          </cell>
          <cell r="K367">
            <v>40627</v>
          </cell>
        </row>
        <row r="369">
          <cell r="A369" t="str">
            <v>XR2</v>
          </cell>
          <cell r="C369" t="str">
            <v xml:space="preserve"> Xµ rÏ XR-2</v>
          </cell>
          <cell r="J369">
            <v>152029.53750000001</v>
          </cell>
          <cell r="K369">
            <v>27274.287</v>
          </cell>
        </row>
        <row r="370">
          <cell r="C370" t="str">
            <v xml:space="preserve">a. VËt liÖu  </v>
          </cell>
        </row>
        <row r="371">
          <cell r="C371" t="str">
            <v xml:space="preserve">S¾t thÐp m¹ kÏm </v>
          </cell>
          <cell r="D371" t="str">
            <v>kg</v>
          </cell>
          <cell r="E371">
            <v>15.25</v>
          </cell>
          <cell r="F371">
            <v>1.0249999999999999</v>
          </cell>
          <cell r="G371">
            <v>9726</v>
          </cell>
          <cell r="J371">
            <v>152029.53750000001</v>
          </cell>
        </row>
        <row r="372">
          <cell r="C372" t="str">
            <v>b. Nh©n c«ng</v>
          </cell>
        </row>
        <row r="373">
          <cell r="B373" t="str">
            <v>05.6021</v>
          </cell>
          <cell r="C373" t="str">
            <v xml:space="preserve">L¾p xµ trªn cét ®¬n </v>
          </cell>
          <cell r="D373" t="str">
            <v>bé</v>
          </cell>
          <cell r="E373">
            <v>1</v>
          </cell>
          <cell r="F373">
            <v>1</v>
          </cell>
          <cell r="H373">
            <v>17806</v>
          </cell>
          <cell r="I373">
            <v>1.5</v>
          </cell>
          <cell r="K373">
            <v>26709</v>
          </cell>
        </row>
        <row r="374">
          <cell r="B374" t="str">
            <v>02.1352</v>
          </cell>
          <cell r="C374" t="str">
            <v xml:space="preserve">VËn chuyÓn xµ thÐp b»ng thñ c«ng </v>
          </cell>
          <cell r="D374" t="str">
            <v>tÊn</v>
          </cell>
          <cell r="E374">
            <v>1.525E-2</v>
          </cell>
          <cell r="F374">
            <v>1</v>
          </cell>
          <cell r="H374">
            <v>37068</v>
          </cell>
          <cell r="I374">
            <v>1</v>
          </cell>
          <cell r="K374">
            <v>565.28700000000003</v>
          </cell>
        </row>
        <row r="376">
          <cell r="A376" t="str">
            <v>XR1</v>
          </cell>
          <cell r="C376" t="str">
            <v xml:space="preserve"> Xµ rÏ XR-1</v>
          </cell>
          <cell r="J376">
            <v>101585.63849999999</v>
          </cell>
          <cell r="K376">
            <v>27086.72292</v>
          </cell>
        </row>
        <row r="377">
          <cell r="C377" t="str">
            <v xml:space="preserve">a. VËt liÖu  </v>
          </cell>
        </row>
        <row r="378">
          <cell r="C378" t="str">
            <v xml:space="preserve">S¾t thÐp m¹ kÏm </v>
          </cell>
          <cell r="D378" t="str">
            <v>kg</v>
          </cell>
          <cell r="E378">
            <v>10.19</v>
          </cell>
          <cell r="F378">
            <v>1.0249999999999999</v>
          </cell>
          <cell r="G378">
            <v>9726</v>
          </cell>
          <cell r="J378">
            <v>101585.63849999999</v>
          </cell>
        </row>
        <row r="379">
          <cell r="C379" t="str">
            <v>b. Nh©n c«ng</v>
          </cell>
        </row>
        <row r="380">
          <cell r="B380" t="str">
            <v>05.6021</v>
          </cell>
          <cell r="C380" t="str">
            <v xml:space="preserve">L¾p xµ trªn cét ®¬n </v>
          </cell>
          <cell r="D380" t="str">
            <v>bé</v>
          </cell>
          <cell r="E380">
            <v>1</v>
          </cell>
          <cell r="F380">
            <v>1</v>
          </cell>
          <cell r="H380">
            <v>17806</v>
          </cell>
          <cell r="I380">
            <v>1.5</v>
          </cell>
          <cell r="K380">
            <v>26709</v>
          </cell>
        </row>
        <row r="381">
          <cell r="B381" t="str">
            <v>02.1352</v>
          </cell>
          <cell r="C381" t="str">
            <v xml:space="preserve">VËn chuyÓn xµ thÐp b»ng thñ c«ng </v>
          </cell>
          <cell r="D381" t="str">
            <v>tÊn</v>
          </cell>
          <cell r="E381">
            <v>1.0189999999999999E-2</v>
          </cell>
          <cell r="F381">
            <v>1</v>
          </cell>
          <cell r="H381">
            <v>37068</v>
          </cell>
          <cell r="I381">
            <v>1</v>
          </cell>
          <cell r="K381">
            <v>377.72291999999999</v>
          </cell>
        </row>
        <row r="383">
          <cell r="A383" t="str">
            <v>X§T1L</v>
          </cell>
          <cell r="C383" t="str">
            <v xml:space="preserve"> Xµ ®ì th¼ng X§T-1L</v>
          </cell>
          <cell r="J383">
            <v>246437.38799999998</v>
          </cell>
          <cell r="K383">
            <v>30529.320960000001</v>
          </cell>
        </row>
        <row r="384">
          <cell r="C384" t="str">
            <v xml:space="preserve">a. VËt liÖu  </v>
          </cell>
        </row>
        <row r="385">
          <cell r="C385" t="str">
            <v xml:space="preserve">S¾t thÐp m¹ kÏm </v>
          </cell>
          <cell r="D385" t="str">
            <v>kg</v>
          </cell>
          <cell r="E385">
            <v>24.72</v>
          </cell>
          <cell r="F385">
            <v>1.0249999999999999</v>
          </cell>
          <cell r="G385">
            <v>9726</v>
          </cell>
          <cell r="J385">
            <v>246437.38799999998</v>
          </cell>
        </row>
        <row r="386">
          <cell r="C386" t="str">
            <v>b. Nh©n c«ng</v>
          </cell>
        </row>
        <row r="387">
          <cell r="B387" t="str">
            <v>05.6021</v>
          </cell>
          <cell r="C387" t="str">
            <v xml:space="preserve">L¾p xµ trªn cét ®¬n </v>
          </cell>
          <cell r="D387" t="str">
            <v>bé</v>
          </cell>
          <cell r="E387">
            <v>1</v>
          </cell>
          <cell r="F387">
            <v>1</v>
          </cell>
          <cell r="H387">
            <v>19742</v>
          </cell>
          <cell r="I387">
            <v>1.5</v>
          </cell>
          <cell r="K387">
            <v>29613</v>
          </cell>
        </row>
        <row r="388">
          <cell r="B388" t="str">
            <v>02.1352</v>
          </cell>
          <cell r="C388" t="str">
            <v xml:space="preserve">VËn chuyÓn xµ thÐp b»ng thñ c«ng </v>
          </cell>
          <cell r="D388" t="str">
            <v>tÊn</v>
          </cell>
          <cell r="E388">
            <v>2.4719999999999999E-2</v>
          </cell>
          <cell r="F388">
            <v>1</v>
          </cell>
          <cell r="H388">
            <v>37068</v>
          </cell>
          <cell r="I388">
            <v>1</v>
          </cell>
          <cell r="K388">
            <v>916.32096000000001</v>
          </cell>
        </row>
        <row r="390">
          <cell r="A390" t="str">
            <v>X§T1Ls</v>
          </cell>
          <cell r="C390" t="str">
            <v xml:space="preserve"> Xµ ®ì th¼ng X§T-1Ls</v>
          </cell>
          <cell r="J390">
            <v>316386.78000000003</v>
          </cell>
          <cell r="K390">
            <v>30818.822039999999</v>
          </cell>
        </row>
        <row r="391">
          <cell r="C391" t="str">
            <v xml:space="preserve">a. VËt liÖu  </v>
          </cell>
        </row>
        <row r="392">
          <cell r="C392" t="str">
            <v xml:space="preserve">S¾t thÐp m¹ kÏm </v>
          </cell>
          <cell r="D392" t="str">
            <v>kg</v>
          </cell>
          <cell r="E392">
            <v>32.53</v>
          </cell>
          <cell r="F392">
            <v>1</v>
          </cell>
          <cell r="G392">
            <v>9726</v>
          </cell>
          <cell r="J392">
            <v>316386.78000000003</v>
          </cell>
        </row>
        <row r="393">
          <cell r="C393" t="str">
            <v>b. Nh©n c«ng</v>
          </cell>
        </row>
        <row r="394">
          <cell r="B394" t="str">
            <v>05.6021</v>
          </cell>
          <cell r="C394" t="str">
            <v xml:space="preserve">L¾p xµ trªn cét ®¬n </v>
          </cell>
          <cell r="D394" t="str">
            <v>bé</v>
          </cell>
          <cell r="E394">
            <v>1</v>
          </cell>
          <cell r="F394">
            <v>1</v>
          </cell>
          <cell r="H394">
            <v>19742</v>
          </cell>
          <cell r="I394">
            <v>1.5</v>
          </cell>
          <cell r="K394">
            <v>29613</v>
          </cell>
        </row>
        <row r="395">
          <cell r="B395" t="str">
            <v>02.1352</v>
          </cell>
          <cell r="C395" t="str">
            <v xml:space="preserve">VËn chuyÓn xµ thÐp b»ng thñ c«ng </v>
          </cell>
          <cell r="D395" t="str">
            <v>tÊn</v>
          </cell>
          <cell r="E395">
            <v>3.2530000000000003E-2</v>
          </cell>
          <cell r="F395">
            <v>1</v>
          </cell>
          <cell r="H395">
            <v>37068</v>
          </cell>
          <cell r="I395">
            <v>1</v>
          </cell>
          <cell r="K395">
            <v>1205.82204</v>
          </cell>
        </row>
        <row r="397">
          <cell r="A397" t="str">
            <v>XN2-5L</v>
          </cell>
          <cell r="C397" t="str">
            <v xml:space="preserve"> Xµ nÐo XN2-5L</v>
          </cell>
          <cell r="J397">
            <v>1218667.8</v>
          </cell>
          <cell r="K397">
            <v>65973.820399999997</v>
          </cell>
        </row>
        <row r="398">
          <cell r="C398" t="str">
            <v xml:space="preserve">a. VËt liÖu  </v>
          </cell>
        </row>
        <row r="399">
          <cell r="C399" t="str">
            <v xml:space="preserve">S¾t thÐp m¹ kÏm </v>
          </cell>
          <cell r="D399" t="str">
            <v>kg</v>
          </cell>
          <cell r="E399">
            <v>125.3</v>
          </cell>
          <cell r="F399">
            <v>1</v>
          </cell>
          <cell r="G399">
            <v>9726</v>
          </cell>
          <cell r="J399">
            <v>1218667.8</v>
          </cell>
        </row>
        <row r="400">
          <cell r="C400" t="str">
            <v>b. Nh©n c«ng</v>
          </cell>
        </row>
        <row r="401">
          <cell r="B401" t="str">
            <v>05.6044</v>
          </cell>
          <cell r="C401" t="str">
            <v xml:space="preserve">L¾p xµ trªn cét  </v>
          </cell>
          <cell r="D401" t="str">
            <v>bé</v>
          </cell>
          <cell r="E401">
            <v>1</v>
          </cell>
          <cell r="F401">
            <v>1</v>
          </cell>
          <cell r="H401">
            <v>36076</v>
          </cell>
          <cell r="I401">
            <v>1.7</v>
          </cell>
          <cell r="K401">
            <v>61329.2</v>
          </cell>
        </row>
        <row r="402">
          <cell r="B402" t="str">
            <v>02.1352</v>
          </cell>
          <cell r="C402" t="str">
            <v xml:space="preserve">VËn chuyÓn xµ thÐp b»ng thñ c«ng </v>
          </cell>
          <cell r="D402" t="str">
            <v>tÊn</v>
          </cell>
          <cell r="E402">
            <v>0.12529999999999999</v>
          </cell>
          <cell r="F402">
            <v>1</v>
          </cell>
          <cell r="H402">
            <v>37068</v>
          </cell>
          <cell r="I402">
            <v>1</v>
          </cell>
          <cell r="K402">
            <v>4644.6203999999998</v>
          </cell>
        </row>
        <row r="404">
          <cell r="A404" t="str">
            <v>X§V1Ls</v>
          </cell>
          <cell r="C404" t="str">
            <v xml:space="preserve"> Xµ ®ì v­ît X§V-1Ls</v>
          </cell>
          <cell r="J404">
            <v>459261.72</v>
          </cell>
          <cell r="K404">
            <v>28459.35096</v>
          </cell>
        </row>
        <row r="405">
          <cell r="C405" t="str">
            <v xml:space="preserve">a. VËt liÖu  </v>
          </cell>
        </row>
        <row r="406">
          <cell r="C406" t="str">
            <v xml:space="preserve">S¾t thÐp m¹ kÏm </v>
          </cell>
          <cell r="D406" t="str">
            <v>kg</v>
          </cell>
          <cell r="E406">
            <v>47.22</v>
          </cell>
          <cell r="F406">
            <v>1</v>
          </cell>
          <cell r="G406">
            <v>9726</v>
          </cell>
          <cell r="J406">
            <v>459261.72</v>
          </cell>
        </row>
        <row r="407">
          <cell r="C407" t="str">
            <v>b. Nh©n c«ng</v>
          </cell>
        </row>
        <row r="408">
          <cell r="B408" t="str">
            <v>05.6021</v>
          </cell>
          <cell r="C408" t="str">
            <v xml:space="preserve">L¾p xµ trªn cét  </v>
          </cell>
          <cell r="D408" t="str">
            <v>bé</v>
          </cell>
          <cell r="E408">
            <v>1</v>
          </cell>
          <cell r="F408">
            <v>1</v>
          </cell>
          <cell r="H408">
            <v>17806</v>
          </cell>
          <cell r="I408">
            <v>1.5</v>
          </cell>
          <cell r="K408">
            <v>26709</v>
          </cell>
        </row>
        <row r="409">
          <cell r="B409" t="str">
            <v>02.1352</v>
          </cell>
          <cell r="C409" t="str">
            <v xml:space="preserve">VËn chuyÓn xµ thÐp b»ng thñ c«ng </v>
          </cell>
          <cell r="D409" t="str">
            <v>tÊn</v>
          </cell>
          <cell r="E409">
            <v>4.7219999999999998E-2</v>
          </cell>
          <cell r="F409">
            <v>1</v>
          </cell>
          <cell r="H409">
            <v>37068</v>
          </cell>
          <cell r="I409">
            <v>1</v>
          </cell>
          <cell r="K409">
            <v>1750.35096</v>
          </cell>
        </row>
        <row r="411">
          <cell r="A411" t="str">
            <v>XN2-5Ls</v>
          </cell>
          <cell r="C411" t="str">
            <v xml:space="preserve"> Xµ nÐo ®óp XN2-5Ls</v>
          </cell>
          <cell r="J411">
            <v>1271909.8692000001</v>
          </cell>
          <cell r="K411">
            <v>66081.688280000002</v>
          </cell>
        </row>
        <row r="412">
          <cell r="C412" t="str">
            <v xml:space="preserve">a. VËt liÖu  </v>
          </cell>
        </row>
        <row r="413">
          <cell r="C413" t="str">
            <v xml:space="preserve">S¾t thÐp m¹ kÏm </v>
          </cell>
          <cell r="D413" t="str">
            <v>kg</v>
          </cell>
          <cell r="E413">
            <v>128.21</v>
          </cell>
          <cell r="F413">
            <v>1.02</v>
          </cell>
          <cell r="G413">
            <v>9726</v>
          </cell>
          <cell r="J413">
            <v>1271909.8692000001</v>
          </cell>
        </row>
        <row r="414">
          <cell r="C414" t="str">
            <v>b. Nh©n c«ng</v>
          </cell>
        </row>
        <row r="415">
          <cell r="B415" t="str">
            <v>05.6044</v>
          </cell>
          <cell r="C415" t="str">
            <v xml:space="preserve">L¾p xµ trªn cét ®óp </v>
          </cell>
          <cell r="D415" t="str">
            <v>bé</v>
          </cell>
          <cell r="E415">
            <v>1</v>
          </cell>
          <cell r="F415">
            <v>1</v>
          </cell>
          <cell r="H415">
            <v>36076</v>
          </cell>
          <cell r="I415">
            <v>1.7</v>
          </cell>
          <cell r="K415">
            <v>61329.2</v>
          </cell>
        </row>
        <row r="416">
          <cell r="B416" t="str">
            <v>02.1352</v>
          </cell>
          <cell r="C416" t="str">
            <v xml:space="preserve">VËn chuyÓn xµ thÐp b»ng thñ c«ng </v>
          </cell>
          <cell r="D416" t="str">
            <v>tÊn</v>
          </cell>
          <cell r="E416">
            <v>0.12821000000000002</v>
          </cell>
          <cell r="F416">
            <v>1</v>
          </cell>
          <cell r="H416">
            <v>37068</v>
          </cell>
          <cell r="I416">
            <v>1</v>
          </cell>
          <cell r="K416">
            <v>4752.4882800000005</v>
          </cell>
        </row>
        <row r="418">
          <cell r="A418" t="str">
            <v>XNS-2</v>
          </cell>
          <cell r="C418" t="str">
            <v xml:space="preserve"> Xµ nÐo XNS-2</v>
          </cell>
          <cell r="J418">
            <v>461790.48</v>
          </cell>
          <cell r="K418">
            <v>49603.988640000003</v>
          </cell>
        </row>
        <row r="419">
          <cell r="C419" t="str">
            <v xml:space="preserve">a. VËt liÖu  </v>
          </cell>
        </row>
        <row r="420">
          <cell r="C420" t="str">
            <v xml:space="preserve">S¾t thÐp m¹ kÏm </v>
          </cell>
          <cell r="D420" t="str">
            <v>kg</v>
          </cell>
          <cell r="E420">
            <v>47.48</v>
          </cell>
          <cell r="F420">
            <v>1</v>
          </cell>
          <cell r="G420">
            <v>9726</v>
          </cell>
          <cell r="J420">
            <v>461790.48</v>
          </cell>
        </row>
        <row r="421">
          <cell r="C421" t="str">
            <v>b. Nh©n c«ng</v>
          </cell>
        </row>
        <row r="422">
          <cell r="B422" t="str">
            <v>05.6032</v>
          </cell>
          <cell r="C422" t="str">
            <v xml:space="preserve">L¾p xµ trªn cét  </v>
          </cell>
          <cell r="D422" t="str">
            <v>bé</v>
          </cell>
          <cell r="E422">
            <v>1</v>
          </cell>
          <cell r="F422">
            <v>1</v>
          </cell>
          <cell r="H422">
            <v>31896</v>
          </cell>
          <cell r="I422">
            <v>1.5</v>
          </cell>
          <cell r="K422">
            <v>47844</v>
          </cell>
        </row>
        <row r="423">
          <cell r="B423" t="str">
            <v>02.1352</v>
          </cell>
          <cell r="C423" t="str">
            <v xml:space="preserve">VËn chuyÓn xµ thÐp b»ng thñ c«ng </v>
          </cell>
          <cell r="D423" t="str">
            <v>tÊn</v>
          </cell>
          <cell r="E423">
            <v>4.7479999999999994E-2</v>
          </cell>
          <cell r="F423">
            <v>1</v>
          </cell>
          <cell r="H423">
            <v>37068</v>
          </cell>
          <cell r="I423">
            <v>1</v>
          </cell>
          <cell r="K423">
            <v>1759.9886399999998</v>
          </cell>
        </row>
        <row r="425">
          <cell r="A425" t="str">
            <v>CS-1</v>
          </cell>
          <cell r="C425" t="str">
            <v xml:space="preserve"> Cæ dÒ nÐo cã d©y chèng sÐt CS-1</v>
          </cell>
          <cell r="J425">
            <v>111849</v>
          </cell>
          <cell r="K425">
            <v>12613.781999999999</v>
          </cell>
        </row>
        <row r="426">
          <cell r="C426" t="str">
            <v xml:space="preserve">a. VËt liÖu  </v>
          </cell>
        </row>
        <row r="427">
          <cell r="C427" t="str">
            <v xml:space="preserve">S¾t thÐp m¹ kÏm </v>
          </cell>
          <cell r="D427" t="str">
            <v>kg</v>
          </cell>
          <cell r="E427">
            <v>11.5</v>
          </cell>
          <cell r="F427">
            <v>1</v>
          </cell>
          <cell r="G427">
            <v>9726</v>
          </cell>
          <cell r="J427">
            <v>111849</v>
          </cell>
        </row>
        <row r="428">
          <cell r="C428" t="str">
            <v>b. Nh©n c«ng</v>
          </cell>
        </row>
        <row r="429">
          <cell r="B429" t="str">
            <v>06.2110</v>
          </cell>
          <cell r="C429" t="str">
            <v xml:space="preserve">L¾p cæ dÒ </v>
          </cell>
          <cell r="D429" t="str">
            <v>bé</v>
          </cell>
          <cell r="E429">
            <v>1</v>
          </cell>
          <cell r="F429">
            <v>1</v>
          </cell>
          <cell r="H429">
            <v>8125</v>
          </cell>
          <cell r="I429">
            <v>1.5</v>
          </cell>
          <cell r="K429">
            <v>12187.5</v>
          </cell>
        </row>
        <row r="430">
          <cell r="B430" t="str">
            <v>02.1352</v>
          </cell>
          <cell r="C430" t="str">
            <v xml:space="preserve">VËn chuyÓn b»ng thñ c«ng </v>
          </cell>
          <cell r="D430" t="str">
            <v>tÊn</v>
          </cell>
          <cell r="E430">
            <v>1.15E-2</v>
          </cell>
          <cell r="F430">
            <v>1</v>
          </cell>
          <cell r="H430">
            <v>37068</v>
          </cell>
          <cell r="I430">
            <v>1</v>
          </cell>
          <cell r="K430">
            <v>426.28199999999998</v>
          </cell>
        </row>
        <row r="432">
          <cell r="A432" t="str">
            <v>CDC</v>
          </cell>
          <cell r="C432" t="str">
            <v xml:space="preserve"> Cæ dÒ nÐo cuèi CDC</v>
          </cell>
          <cell r="J432">
            <v>52520.4</v>
          </cell>
          <cell r="K432">
            <v>12387.6672</v>
          </cell>
        </row>
        <row r="433">
          <cell r="C433" t="str">
            <v xml:space="preserve">a. VËt liÖu  </v>
          </cell>
        </row>
        <row r="434">
          <cell r="C434" t="str">
            <v xml:space="preserve">S¾t thÐp m¹ kÏm </v>
          </cell>
          <cell r="D434" t="str">
            <v>kg</v>
          </cell>
          <cell r="E434">
            <v>5.4</v>
          </cell>
          <cell r="F434">
            <v>1</v>
          </cell>
          <cell r="G434">
            <v>9726</v>
          </cell>
          <cell r="J434">
            <v>52520.4</v>
          </cell>
        </row>
        <row r="435">
          <cell r="C435" t="str">
            <v>b. Nh©n c«ng</v>
          </cell>
        </row>
        <row r="436">
          <cell r="B436" t="str">
            <v>06.2110</v>
          </cell>
          <cell r="C436" t="str">
            <v xml:space="preserve">L¾p cæ dÒ </v>
          </cell>
          <cell r="D436" t="str">
            <v>bé</v>
          </cell>
          <cell r="E436">
            <v>1</v>
          </cell>
          <cell r="F436">
            <v>1</v>
          </cell>
          <cell r="H436">
            <v>8125</v>
          </cell>
          <cell r="I436">
            <v>1.5</v>
          </cell>
          <cell r="K436">
            <v>12187.5</v>
          </cell>
        </row>
        <row r="437">
          <cell r="B437" t="str">
            <v>02.1352</v>
          </cell>
          <cell r="C437" t="str">
            <v xml:space="preserve">VËn chuyÓn  b»ng thñ c«ng </v>
          </cell>
          <cell r="D437" t="str">
            <v>tÊn</v>
          </cell>
          <cell r="E437">
            <v>5.4000000000000003E-3</v>
          </cell>
          <cell r="F437">
            <v>1</v>
          </cell>
          <cell r="H437">
            <v>37068</v>
          </cell>
          <cell r="I437">
            <v>1</v>
          </cell>
          <cell r="K437">
            <v>200.16720000000001</v>
          </cell>
        </row>
        <row r="439">
          <cell r="A439" t="str">
            <v>DN20-11</v>
          </cell>
          <cell r="C439" t="str">
            <v xml:space="preserve"> D©y nÐo 20-11</v>
          </cell>
          <cell r="J439">
            <v>414911.16</v>
          </cell>
          <cell r="K439">
            <v>7269.3208799999993</v>
          </cell>
        </row>
        <row r="440">
          <cell r="C440" t="str">
            <v xml:space="preserve">a. VËt liÖu  </v>
          </cell>
        </row>
        <row r="441">
          <cell r="C441" t="str">
            <v xml:space="preserve">S¾t thÐp m¹ kÏm </v>
          </cell>
          <cell r="D441" t="str">
            <v>kg</v>
          </cell>
          <cell r="E441">
            <v>42.66</v>
          </cell>
          <cell r="F441">
            <v>1</v>
          </cell>
          <cell r="G441">
            <v>9726</v>
          </cell>
          <cell r="J441">
            <v>414911.16</v>
          </cell>
        </row>
        <row r="442">
          <cell r="C442" t="str">
            <v>b. Nh©n c«ng</v>
          </cell>
        </row>
        <row r="443">
          <cell r="B443" t="str">
            <v>06.2120</v>
          </cell>
          <cell r="C443" t="str">
            <v>L¾p d©y nÐo</v>
          </cell>
          <cell r="D443" t="str">
            <v>bé</v>
          </cell>
          <cell r="E443">
            <v>1</v>
          </cell>
          <cell r="F443">
            <v>1</v>
          </cell>
          <cell r="H443">
            <v>5688</v>
          </cell>
          <cell r="I443">
            <v>1</v>
          </cell>
          <cell r="K443">
            <v>5688</v>
          </cell>
        </row>
        <row r="444">
          <cell r="B444" t="str">
            <v>02.1352</v>
          </cell>
          <cell r="C444" t="str">
            <v xml:space="preserve">VËn chuyÓn  b»ng thñ c«ng </v>
          </cell>
          <cell r="D444" t="str">
            <v>tÊn</v>
          </cell>
          <cell r="E444">
            <v>4.2659999999999997E-2</v>
          </cell>
          <cell r="F444">
            <v>1</v>
          </cell>
          <cell r="H444">
            <v>37068</v>
          </cell>
          <cell r="I444">
            <v>1</v>
          </cell>
          <cell r="K444">
            <v>1581.3208799999998</v>
          </cell>
        </row>
        <row r="446">
          <cell r="A446" t="str">
            <v>DN20-12</v>
          </cell>
          <cell r="C446" t="str">
            <v xml:space="preserve"> D©y nÐo 20-12</v>
          </cell>
          <cell r="J446">
            <v>432223.44</v>
          </cell>
          <cell r="K446">
            <v>7335.3019199999999</v>
          </cell>
        </row>
        <row r="447">
          <cell r="C447" t="str">
            <v xml:space="preserve">a. VËt liÖu  </v>
          </cell>
        </row>
        <row r="448">
          <cell r="C448" t="str">
            <v xml:space="preserve">S¾t thÐp m¹ kÏm </v>
          </cell>
          <cell r="D448" t="str">
            <v>kg</v>
          </cell>
          <cell r="E448">
            <v>44.44</v>
          </cell>
          <cell r="F448">
            <v>1</v>
          </cell>
          <cell r="G448">
            <v>9726</v>
          </cell>
          <cell r="J448">
            <v>432223.44</v>
          </cell>
        </row>
        <row r="449">
          <cell r="C449" t="str">
            <v>b. Nh©n c«ng</v>
          </cell>
        </row>
        <row r="450">
          <cell r="B450" t="str">
            <v>06.2120</v>
          </cell>
          <cell r="C450" t="str">
            <v>L¾p d©y nÐo</v>
          </cell>
          <cell r="D450" t="str">
            <v>bé</v>
          </cell>
          <cell r="E450">
            <v>1</v>
          </cell>
          <cell r="F450">
            <v>1</v>
          </cell>
          <cell r="H450">
            <v>5688</v>
          </cell>
          <cell r="I450">
            <v>1</v>
          </cell>
          <cell r="K450">
            <v>5688</v>
          </cell>
        </row>
        <row r="451">
          <cell r="B451" t="str">
            <v>02.1352</v>
          </cell>
          <cell r="C451" t="str">
            <v xml:space="preserve">VËn chuyÓn  b»ng thñ c«ng </v>
          </cell>
          <cell r="D451" t="str">
            <v>tÊn</v>
          </cell>
          <cell r="E451">
            <v>4.444E-2</v>
          </cell>
          <cell r="F451">
            <v>1</v>
          </cell>
          <cell r="H451">
            <v>37068</v>
          </cell>
          <cell r="I451">
            <v>1</v>
          </cell>
          <cell r="K451">
            <v>1647.3019200000001</v>
          </cell>
        </row>
        <row r="453">
          <cell r="A453" t="str">
            <v>DN16-16</v>
          </cell>
          <cell r="C453" t="str">
            <v>D©y nÐo 16-16</v>
          </cell>
          <cell r="J453">
            <v>375812.64</v>
          </cell>
          <cell r="K453">
            <v>7120.3075200000003</v>
          </cell>
        </row>
        <row r="454">
          <cell r="C454" t="str">
            <v xml:space="preserve">a. VËt liÖu  </v>
          </cell>
        </row>
        <row r="455">
          <cell r="C455" t="str">
            <v xml:space="preserve">S¾t thÐp m¹ kÏm </v>
          </cell>
          <cell r="D455" t="str">
            <v>kg</v>
          </cell>
          <cell r="E455">
            <v>38.64</v>
          </cell>
          <cell r="F455">
            <v>1</v>
          </cell>
          <cell r="G455">
            <v>9726</v>
          </cell>
          <cell r="J455">
            <v>375812.64</v>
          </cell>
        </row>
        <row r="456">
          <cell r="C456" t="str">
            <v>b. Nh©n c«ng</v>
          </cell>
        </row>
        <row r="457">
          <cell r="B457" t="str">
            <v>06.2120</v>
          </cell>
          <cell r="C457" t="str">
            <v>L¾p d©y nÐo</v>
          </cell>
          <cell r="D457" t="str">
            <v>bé</v>
          </cell>
          <cell r="E457">
            <v>1</v>
          </cell>
          <cell r="F457">
            <v>1</v>
          </cell>
          <cell r="H457">
            <v>5688</v>
          </cell>
          <cell r="I457">
            <v>1</v>
          </cell>
          <cell r="K457">
            <v>5688</v>
          </cell>
        </row>
        <row r="458">
          <cell r="B458" t="str">
            <v>02.1352</v>
          </cell>
          <cell r="C458" t="str">
            <v xml:space="preserve">VËn chuyÓn  b»ng thñ c«ng </v>
          </cell>
          <cell r="D458" t="str">
            <v>tÊn</v>
          </cell>
          <cell r="E458">
            <v>3.8640000000000001E-2</v>
          </cell>
          <cell r="F458">
            <v>1</v>
          </cell>
          <cell r="H458">
            <v>37068</v>
          </cell>
          <cell r="I458">
            <v>1</v>
          </cell>
          <cell r="K458">
            <v>1432.3075200000001</v>
          </cell>
        </row>
        <row r="460">
          <cell r="A460" t="str">
            <v>DN20-15</v>
          </cell>
          <cell r="C460" t="str">
            <v xml:space="preserve"> D©y nÐo 20-15</v>
          </cell>
          <cell r="J460">
            <v>504195.84000000003</v>
          </cell>
          <cell r="K460">
            <v>7609.6051200000002</v>
          </cell>
        </row>
        <row r="461">
          <cell r="C461" t="str">
            <v xml:space="preserve">a. VËt liÖu  </v>
          </cell>
        </row>
        <row r="462">
          <cell r="C462" t="str">
            <v xml:space="preserve">S¾t thÐp m¹ kÏm </v>
          </cell>
          <cell r="D462" t="str">
            <v>kg</v>
          </cell>
          <cell r="E462">
            <v>51.84</v>
          </cell>
          <cell r="F462">
            <v>1</v>
          </cell>
          <cell r="G462">
            <v>9726</v>
          </cell>
          <cell r="J462">
            <v>504195.84000000003</v>
          </cell>
        </row>
        <row r="463">
          <cell r="C463" t="str">
            <v>b. Nh©n c«ng</v>
          </cell>
        </row>
        <row r="464">
          <cell r="B464" t="str">
            <v>06.2120</v>
          </cell>
          <cell r="C464" t="str">
            <v>L¾p d©y nÐo</v>
          </cell>
          <cell r="D464" t="str">
            <v>bé</v>
          </cell>
          <cell r="E464">
            <v>1</v>
          </cell>
          <cell r="F464">
            <v>1</v>
          </cell>
          <cell r="H464">
            <v>5688</v>
          </cell>
          <cell r="I464">
            <v>1</v>
          </cell>
          <cell r="K464">
            <v>5688</v>
          </cell>
        </row>
        <row r="465">
          <cell r="B465" t="str">
            <v>02.1352</v>
          </cell>
          <cell r="C465" t="str">
            <v xml:space="preserve">VËn chuyÓn  b»ng thñ c«ng </v>
          </cell>
          <cell r="D465" t="str">
            <v>tÊn</v>
          </cell>
          <cell r="E465">
            <v>5.1840000000000004E-2</v>
          </cell>
          <cell r="F465">
            <v>1</v>
          </cell>
          <cell r="H465">
            <v>37068</v>
          </cell>
          <cell r="I465">
            <v>1</v>
          </cell>
          <cell r="K465">
            <v>1921.6051200000002</v>
          </cell>
        </row>
        <row r="467">
          <cell r="A467" t="str">
            <v>DN20-17</v>
          </cell>
          <cell r="C467" t="str">
            <v xml:space="preserve"> D©y nÐo 20-17</v>
          </cell>
          <cell r="J467">
            <v>552145.02</v>
          </cell>
          <cell r="K467">
            <v>7792.3503600000004</v>
          </cell>
        </row>
        <row r="468">
          <cell r="C468" t="str">
            <v xml:space="preserve">a. VËt liÖu  </v>
          </cell>
        </row>
        <row r="469">
          <cell r="A469">
            <v>552145.02</v>
          </cell>
          <cell r="C469" t="str">
            <v xml:space="preserve">S¾t thÐp m¹ kÏm </v>
          </cell>
          <cell r="D469" t="str">
            <v>kg</v>
          </cell>
          <cell r="E469">
            <v>56.77</v>
          </cell>
          <cell r="F469">
            <v>1</v>
          </cell>
          <cell r="G469">
            <v>9726</v>
          </cell>
          <cell r="J469">
            <v>552145.02</v>
          </cell>
        </row>
        <row r="470">
          <cell r="C470" t="str">
            <v>b. Nh©n c«ng</v>
          </cell>
        </row>
        <row r="471">
          <cell r="B471" t="str">
            <v>06.2120</v>
          </cell>
          <cell r="C471" t="str">
            <v>L¾p d©y nÐo</v>
          </cell>
          <cell r="D471" t="str">
            <v>bé</v>
          </cell>
          <cell r="E471">
            <v>1</v>
          </cell>
          <cell r="F471">
            <v>1</v>
          </cell>
          <cell r="H471">
            <v>5688</v>
          </cell>
          <cell r="I471">
            <v>1</v>
          </cell>
          <cell r="K471">
            <v>5688</v>
          </cell>
        </row>
        <row r="472">
          <cell r="B472" t="str">
            <v>02.1352</v>
          </cell>
          <cell r="C472" t="str">
            <v xml:space="preserve">VËn chuyÓn  b»ng thñ c«ng </v>
          </cell>
          <cell r="D472" t="str">
            <v>tÊn</v>
          </cell>
          <cell r="E472">
            <v>5.6770000000000001E-2</v>
          </cell>
          <cell r="F472">
            <v>1</v>
          </cell>
          <cell r="H472">
            <v>37068</v>
          </cell>
          <cell r="I472">
            <v>1</v>
          </cell>
          <cell r="K472">
            <v>2104.3503599999999</v>
          </cell>
        </row>
        <row r="474">
          <cell r="A474" t="str">
            <v>G§TBA</v>
          </cell>
          <cell r="C474" t="str">
            <v>Gi¸ ®ì tñ ®Iön TBA</v>
          </cell>
          <cell r="J474">
            <v>257293.79235000003</v>
          </cell>
          <cell r="K474">
            <v>4972.2070860000013</v>
          </cell>
        </row>
        <row r="475">
          <cell r="C475" t="str">
            <v xml:space="preserve">a. VËt liÖu  </v>
          </cell>
        </row>
        <row r="476">
          <cell r="C476" t="str">
            <v>ThÐp c¸c lo¹i  m¹ kÏm</v>
          </cell>
          <cell r="D476" t="str">
            <v>kg</v>
          </cell>
          <cell r="E476">
            <v>25.809000000000005</v>
          </cell>
          <cell r="F476">
            <v>1.0249999999999999</v>
          </cell>
          <cell r="G476">
            <v>9726</v>
          </cell>
          <cell r="J476">
            <v>257293.79235000003</v>
          </cell>
        </row>
        <row r="477">
          <cell r="C477" t="str">
            <v>b. Nh©n c«ng</v>
          </cell>
        </row>
        <row r="478">
          <cell r="B478" t="str">
            <v>04-8102</v>
          </cell>
          <cell r="C478" t="str">
            <v>L¾p gi¸ ®ì chèng sÐt èng</v>
          </cell>
          <cell r="D478" t="str">
            <v>kg</v>
          </cell>
          <cell r="E478">
            <v>25.809000000000005</v>
          </cell>
          <cell r="F478">
            <v>1</v>
          </cell>
          <cell r="H478">
            <v>155.58600000000001</v>
          </cell>
          <cell r="I478">
            <v>1</v>
          </cell>
          <cell r="K478">
            <v>4015.5190740000012</v>
          </cell>
        </row>
        <row r="479">
          <cell r="B479" t="str">
            <v>02-1352</v>
          </cell>
          <cell r="C479" t="str">
            <v>VËn chuyÓn xµ thÐp = thñ c«ng</v>
          </cell>
          <cell r="D479" t="str">
            <v>tÊn</v>
          </cell>
          <cell r="E479">
            <v>2.5809000000000006E-2</v>
          </cell>
          <cell r="F479">
            <v>1</v>
          </cell>
          <cell r="H479">
            <v>37068</v>
          </cell>
          <cell r="I479">
            <v>1</v>
          </cell>
          <cell r="K479">
            <v>956.68801200000019</v>
          </cell>
        </row>
        <row r="481">
          <cell r="A481" t="str">
            <v>X§T</v>
          </cell>
          <cell r="C481" t="str">
            <v>Xµ ®ãn d©y ®Çu tr¹m</v>
          </cell>
          <cell r="J481">
            <v>1201681.3410000002</v>
          </cell>
          <cell r="K481">
            <v>26342.570520000005</v>
          </cell>
        </row>
        <row r="482">
          <cell r="C482" t="str">
            <v xml:space="preserve">a. VËt liÖu  </v>
          </cell>
        </row>
        <row r="483">
          <cell r="C483" t="str">
            <v>ThÐp c¸c lo¹i  m¹ kÏm</v>
          </cell>
          <cell r="D483" t="str">
            <v>kg</v>
          </cell>
          <cell r="E483">
            <v>120.54000000000002</v>
          </cell>
          <cell r="F483">
            <v>1.0249999999999999</v>
          </cell>
          <cell r="G483">
            <v>9726</v>
          </cell>
          <cell r="J483">
            <v>1201681.3410000002</v>
          </cell>
        </row>
        <row r="484">
          <cell r="C484" t="str">
            <v>b. Nh©n c«ng</v>
          </cell>
        </row>
        <row r="485">
          <cell r="B485" t="str">
            <v>04-9102</v>
          </cell>
          <cell r="C485" t="str">
            <v>L¾p xµ</v>
          </cell>
          <cell r="D485" t="str">
            <v>kg</v>
          </cell>
          <cell r="E485">
            <v>120.54000000000002</v>
          </cell>
          <cell r="F485">
            <v>1</v>
          </cell>
          <cell r="H485">
            <v>181.47</v>
          </cell>
          <cell r="I485">
            <v>1</v>
          </cell>
          <cell r="K485">
            <v>21874.393800000005</v>
          </cell>
        </row>
        <row r="486">
          <cell r="B486" t="str">
            <v>02-1352</v>
          </cell>
          <cell r="C486" t="str">
            <v>VËn chuyÓn xµ thÐp = thñ c«ng</v>
          </cell>
          <cell r="D486" t="str">
            <v>tÊn</v>
          </cell>
          <cell r="E486">
            <v>0.12054000000000002</v>
          </cell>
          <cell r="F486">
            <v>1</v>
          </cell>
          <cell r="H486">
            <v>37068</v>
          </cell>
          <cell r="I486">
            <v>1</v>
          </cell>
          <cell r="K486">
            <v>4468.1767200000004</v>
          </cell>
        </row>
        <row r="488">
          <cell r="A488" t="str">
            <v>XPK35</v>
          </cell>
          <cell r="C488" t="str">
            <v>Xµ b¾t cÇu ch× PK 35kV</v>
          </cell>
          <cell r="J488">
            <v>778889.68950000009</v>
          </cell>
          <cell r="K488">
            <v>17074.373940000001</v>
          </cell>
        </row>
        <row r="489">
          <cell r="C489" t="str">
            <v xml:space="preserve">a. VËt liÖu  </v>
          </cell>
        </row>
        <row r="490">
          <cell r="C490" t="str">
            <v>ThÐp c¸c lo¹i  m¹ kÏm</v>
          </cell>
          <cell r="D490" t="str">
            <v>kg</v>
          </cell>
          <cell r="E490">
            <v>78.13000000000001</v>
          </cell>
          <cell r="F490">
            <v>1.0249999999999999</v>
          </cell>
          <cell r="G490">
            <v>9726</v>
          </cell>
          <cell r="J490">
            <v>778889.68950000009</v>
          </cell>
        </row>
        <row r="491">
          <cell r="C491" t="str">
            <v>b. Nh©n c«ng</v>
          </cell>
        </row>
        <row r="492">
          <cell r="B492" t="str">
            <v>04-9102</v>
          </cell>
          <cell r="C492" t="str">
            <v>L¾p xµ</v>
          </cell>
          <cell r="D492" t="str">
            <v>kg</v>
          </cell>
          <cell r="E492">
            <v>78.13000000000001</v>
          </cell>
          <cell r="F492">
            <v>1</v>
          </cell>
          <cell r="H492">
            <v>181.47</v>
          </cell>
          <cell r="I492">
            <v>1</v>
          </cell>
          <cell r="K492">
            <v>14178.251100000001</v>
          </cell>
        </row>
        <row r="493">
          <cell r="B493" t="str">
            <v>02-1352</v>
          </cell>
          <cell r="C493" t="str">
            <v>VËn chuyÓn xµ thÐp = thñ c«ng</v>
          </cell>
          <cell r="D493" t="str">
            <v>tÊn</v>
          </cell>
          <cell r="E493">
            <v>7.8130000000000005E-2</v>
          </cell>
          <cell r="F493">
            <v>1</v>
          </cell>
          <cell r="H493">
            <v>37068</v>
          </cell>
          <cell r="I493">
            <v>1</v>
          </cell>
          <cell r="K493">
            <v>2896.12284</v>
          </cell>
        </row>
        <row r="495">
          <cell r="A495" t="str">
            <v>G§MBA</v>
          </cell>
          <cell r="C495" t="str">
            <v>Gi¸ ®ì m¸y biÕn ¸p + coliª</v>
          </cell>
          <cell r="J495">
            <v>3767541.1680000001</v>
          </cell>
          <cell r="K495">
            <v>72964.258560000002</v>
          </cell>
        </row>
        <row r="496">
          <cell r="C496" t="str">
            <v xml:space="preserve">a. VËt liÖu  </v>
          </cell>
        </row>
        <row r="497">
          <cell r="C497" t="str">
            <v>ThÐp c¸c lo¹i  m¹ kÏm</v>
          </cell>
          <cell r="D497" t="str">
            <v>kg</v>
          </cell>
          <cell r="E497">
            <v>377.92</v>
          </cell>
          <cell r="F497">
            <v>1.0249999999999999</v>
          </cell>
          <cell r="G497">
            <v>9726</v>
          </cell>
          <cell r="J497">
            <v>3767541.1680000001</v>
          </cell>
        </row>
        <row r="498">
          <cell r="C498" t="str">
            <v>b. Nh©n c«ng</v>
          </cell>
        </row>
        <row r="499">
          <cell r="B499" t="str">
            <v>04-8102</v>
          </cell>
          <cell r="C499" t="str">
            <v>L¾p gi¸</v>
          </cell>
          <cell r="D499" t="str">
            <v>kg</v>
          </cell>
          <cell r="E499">
            <v>377.92</v>
          </cell>
          <cell r="F499">
            <v>1</v>
          </cell>
          <cell r="H499">
            <v>156</v>
          </cell>
          <cell r="I499">
            <v>1</v>
          </cell>
          <cell r="K499">
            <v>58955.520000000004</v>
          </cell>
        </row>
        <row r="500">
          <cell r="B500" t="str">
            <v>02-1352</v>
          </cell>
          <cell r="C500" t="str">
            <v>VËn chuyÓn xµ thÐp = thñ c«ng</v>
          </cell>
          <cell r="D500" t="str">
            <v>tÊn</v>
          </cell>
          <cell r="E500">
            <v>0.37792000000000003</v>
          </cell>
          <cell r="F500">
            <v>1</v>
          </cell>
          <cell r="H500">
            <v>37068</v>
          </cell>
          <cell r="I500">
            <v>1</v>
          </cell>
          <cell r="K500">
            <v>14008.738560000002</v>
          </cell>
        </row>
        <row r="502">
          <cell r="A502" t="str">
            <v>G§G</v>
          </cell>
          <cell r="C502" t="str">
            <v>Gi¸ ®ì ghÕ thao t¸c</v>
          </cell>
          <cell r="J502">
            <v>2158420.6665000003</v>
          </cell>
          <cell r="K502">
            <v>41801.152680000007</v>
          </cell>
        </row>
        <row r="503">
          <cell r="C503" t="str">
            <v xml:space="preserve">a. VËt liÖu  </v>
          </cell>
        </row>
        <row r="504">
          <cell r="C504" t="str">
            <v>ThÐp c¸c lo¹i  m¹ kÏm</v>
          </cell>
          <cell r="D504" t="str">
            <v>kg</v>
          </cell>
          <cell r="E504">
            <v>216.51000000000002</v>
          </cell>
          <cell r="F504">
            <v>1.0249999999999999</v>
          </cell>
          <cell r="G504">
            <v>9726</v>
          </cell>
          <cell r="J504">
            <v>2158420.6665000003</v>
          </cell>
        </row>
        <row r="505">
          <cell r="C505" t="str">
            <v>b. Nh©n c«ng</v>
          </cell>
        </row>
        <row r="506">
          <cell r="B506" t="str">
            <v>04-8102</v>
          </cell>
          <cell r="C506" t="str">
            <v>L¾p gi¸</v>
          </cell>
          <cell r="D506" t="str">
            <v>kg</v>
          </cell>
          <cell r="E506">
            <v>216.51000000000002</v>
          </cell>
          <cell r="F506">
            <v>1</v>
          </cell>
          <cell r="H506">
            <v>156</v>
          </cell>
          <cell r="I506">
            <v>1</v>
          </cell>
          <cell r="K506">
            <v>33775.560000000005</v>
          </cell>
        </row>
        <row r="507">
          <cell r="B507" t="str">
            <v>02-1352</v>
          </cell>
          <cell r="C507" t="str">
            <v>VËn chuyÓn xµ thÐp = thñ c«ng</v>
          </cell>
          <cell r="D507" t="str">
            <v>tÊn</v>
          </cell>
          <cell r="E507">
            <v>0.21651000000000001</v>
          </cell>
          <cell r="F507">
            <v>1</v>
          </cell>
          <cell r="H507">
            <v>37068</v>
          </cell>
          <cell r="I507">
            <v>1</v>
          </cell>
          <cell r="K507">
            <v>8025.5926800000007</v>
          </cell>
        </row>
        <row r="509">
          <cell r="A509" t="str">
            <v>Thang</v>
          </cell>
          <cell r="C509" t="str">
            <v>Thang trÌo</v>
          </cell>
          <cell r="J509">
            <v>311775.19709999999</v>
          </cell>
          <cell r="K509">
            <v>6038.0086320000009</v>
          </cell>
        </row>
        <row r="510">
          <cell r="C510" t="str">
            <v xml:space="preserve">a. VËt liÖu  </v>
          </cell>
        </row>
        <row r="511">
          <cell r="C511" t="str">
            <v>ThÐp c¸c lo¹i  m¹ kÏm</v>
          </cell>
          <cell r="D511" t="str">
            <v>kg</v>
          </cell>
          <cell r="E511">
            <v>31.274000000000001</v>
          </cell>
          <cell r="F511">
            <v>1.0249999999999999</v>
          </cell>
          <cell r="G511">
            <v>9726</v>
          </cell>
          <cell r="J511">
            <v>311775.19709999999</v>
          </cell>
        </row>
        <row r="512">
          <cell r="C512" t="str">
            <v>b. Nh©n c«ng</v>
          </cell>
        </row>
        <row r="513">
          <cell r="B513" t="str">
            <v>04-8102</v>
          </cell>
          <cell r="C513" t="str">
            <v>L¾p gi¸</v>
          </cell>
          <cell r="D513" t="str">
            <v>kg</v>
          </cell>
          <cell r="E513">
            <v>31.274000000000001</v>
          </cell>
          <cell r="F513">
            <v>1</v>
          </cell>
          <cell r="H513">
            <v>156</v>
          </cell>
          <cell r="I513">
            <v>1</v>
          </cell>
          <cell r="K513">
            <v>4878.7440000000006</v>
          </cell>
        </row>
        <row r="514">
          <cell r="B514" t="str">
            <v>02-1352</v>
          </cell>
          <cell r="C514" t="str">
            <v>VËn chuyÓn xµ thÐp = thñ c«ng</v>
          </cell>
          <cell r="D514" t="str">
            <v>tÊn</v>
          </cell>
          <cell r="E514">
            <v>3.1274000000000003E-2</v>
          </cell>
          <cell r="F514">
            <v>1</v>
          </cell>
          <cell r="H514">
            <v>37068</v>
          </cell>
          <cell r="I514">
            <v>1</v>
          </cell>
          <cell r="J514">
            <v>205000</v>
          </cell>
          <cell r="K514">
            <v>1159.2646320000001</v>
          </cell>
        </row>
        <row r="516">
          <cell r="A516" t="str">
            <v>XCSV35</v>
          </cell>
          <cell r="C516" t="str">
            <v>Xµ ®ì chèng sÐt van 35kV</v>
          </cell>
          <cell r="J516">
            <v>610311.36300000001</v>
          </cell>
          <cell r="K516">
            <v>13378.896359999999</v>
          </cell>
        </row>
        <row r="517">
          <cell r="C517" t="str">
            <v xml:space="preserve">a. VËt liÖu  </v>
          </cell>
        </row>
        <row r="518">
          <cell r="C518" t="str">
            <v>ThÐp c¸c lo¹i  m¹ kÏm</v>
          </cell>
          <cell r="D518" t="str">
            <v>kg</v>
          </cell>
          <cell r="E518">
            <v>61.22</v>
          </cell>
          <cell r="F518">
            <v>1.0249999999999999</v>
          </cell>
          <cell r="G518">
            <v>9726</v>
          </cell>
          <cell r="J518">
            <v>610311.36300000001</v>
          </cell>
        </row>
        <row r="519">
          <cell r="C519" t="str">
            <v>b. Nh©n c«ng</v>
          </cell>
        </row>
        <row r="520">
          <cell r="B520" t="str">
            <v>04-9102</v>
          </cell>
          <cell r="C520" t="str">
            <v>L¾p xµ</v>
          </cell>
          <cell r="D520" t="str">
            <v>kg</v>
          </cell>
          <cell r="E520">
            <v>61.22</v>
          </cell>
          <cell r="F520">
            <v>1</v>
          </cell>
          <cell r="H520">
            <v>181.47</v>
          </cell>
          <cell r="I520">
            <v>1</v>
          </cell>
          <cell r="K520">
            <v>11109.5934</v>
          </cell>
        </row>
        <row r="521">
          <cell r="B521" t="str">
            <v>02-1352</v>
          </cell>
          <cell r="C521" t="str">
            <v>VËn chuyÓn xµ thÐp = thñ c«ng</v>
          </cell>
          <cell r="D521" t="str">
            <v>tÊn</v>
          </cell>
          <cell r="E521">
            <v>6.1219999999999997E-2</v>
          </cell>
          <cell r="F521">
            <v>1</v>
          </cell>
          <cell r="H521">
            <v>37068</v>
          </cell>
          <cell r="I521">
            <v>1</v>
          </cell>
          <cell r="K521">
            <v>2269.30296</v>
          </cell>
        </row>
        <row r="523">
          <cell r="A523" t="str">
            <v>S§§-35</v>
          </cell>
          <cell r="C523" t="str">
            <v xml:space="preserve"> Sø ®øng S§§-35kV</v>
          </cell>
          <cell r="J523">
            <v>123821</v>
          </cell>
          <cell r="K523">
            <v>2972.8</v>
          </cell>
        </row>
        <row r="524">
          <cell r="C524" t="str">
            <v xml:space="preserve">a. VËt liÖu  </v>
          </cell>
        </row>
        <row r="525">
          <cell r="C525" t="str">
            <v>Mua sø S§§-35kV</v>
          </cell>
          <cell r="D525" t="str">
            <v xml:space="preserve">qu¶ </v>
          </cell>
          <cell r="E525">
            <v>1</v>
          </cell>
          <cell r="G525">
            <v>123666</v>
          </cell>
          <cell r="I525">
            <v>1</v>
          </cell>
          <cell r="J525">
            <v>123666</v>
          </cell>
        </row>
        <row r="526">
          <cell r="B526" t="str">
            <v>06.1103</v>
          </cell>
          <cell r="C526" t="str">
            <v xml:space="preserve">VËt liÖu phô </v>
          </cell>
          <cell r="D526" t="str">
            <v xml:space="preserve">qu¶ </v>
          </cell>
          <cell r="E526">
            <v>1</v>
          </cell>
          <cell r="G526">
            <v>155</v>
          </cell>
          <cell r="I526">
            <v>1</v>
          </cell>
          <cell r="J526">
            <v>155</v>
          </cell>
        </row>
        <row r="527">
          <cell r="C527" t="str">
            <v>b. Nh©n c«ng</v>
          </cell>
        </row>
        <row r="528">
          <cell r="B528" t="str">
            <v>06.1103</v>
          </cell>
          <cell r="C528" t="str">
            <v xml:space="preserve">L¾p sø trªn cét </v>
          </cell>
          <cell r="D528" t="str">
            <v xml:space="preserve">qu¶ </v>
          </cell>
          <cell r="E528">
            <v>1</v>
          </cell>
          <cell r="H528">
            <v>2972.8</v>
          </cell>
          <cell r="I528">
            <v>1</v>
          </cell>
          <cell r="K528">
            <v>2972.8</v>
          </cell>
        </row>
        <row r="530">
          <cell r="A530" t="str">
            <v>VH§35</v>
          </cell>
          <cell r="C530" t="str">
            <v xml:space="preserve"> Sø ®øngVH§-35kV</v>
          </cell>
          <cell r="J530">
            <v>205000</v>
          </cell>
          <cell r="K530">
            <v>7313</v>
          </cell>
        </row>
        <row r="531">
          <cell r="C531" t="str">
            <v xml:space="preserve">a. VËt liÖu  </v>
          </cell>
        </row>
        <row r="532">
          <cell r="C532" t="str">
            <v>Mua sø VH§-35kV</v>
          </cell>
          <cell r="D532" t="str">
            <v xml:space="preserve">qu¶ </v>
          </cell>
          <cell r="E532">
            <v>1</v>
          </cell>
          <cell r="G532">
            <v>135000</v>
          </cell>
          <cell r="I532">
            <v>1</v>
          </cell>
          <cell r="J532">
            <v>135000</v>
          </cell>
        </row>
        <row r="533">
          <cell r="C533" t="str">
            <v xml:space="preserve">VËt liÖu phô </v>
          </cell>
          <cell r="D533" t="str">
            <v>c¸i</v>
          </cell>
          <cell r="E533">
            <v>1</v>
          </cell>
          <cell r="G533">
            <v>70000</v>
          </cell>
          <cell r="I533">
            <v>1</v>
          </cell>
          <cell r="J533">
            <v>70000</v>
          </cell>
        </row>
        <row r="534">
          <cell r="C534" t="str">
            <v>b. Nh©n c«ng</v>
          </cell>
        </row>
        <row r="535">
          <cell r="B535" t="str">
            <v>06.1421</v>
          </cell>
          <cell r="C535" t="str">
            <v xml:space="preserve">L¾p sø trªn cét </v>
          </cell>
          <cell r="D535" t="str">
            <v>chuçi</v>
          </cell>
          <cell r="E535">
            <v>1</v>
          </cell>
          <cell r="H535">
            <v>7313</v>
          </cell>
          <cell r="I535">
            <v>1</v>
          </cell>
          <cell r="K535">
            <v>7313</v>
          </cell>
        </row>
        <row r="537">
          <cell r="A537" t="str">
            <v>SCN35</v>
          </cell>
          <cell r="C537" t="str">
            <v xml:space="preserve"> Sø chuçi nÐo d©y dÉn 35kV</v>
          </cell>
          <cell r="J537">
            <v>428979</v>
          </cell>
          <cell r="K537">
            <v>7313</v>
          </cell>
        </row>
        <row r="538">
          <cell r="C538" t="str">
            <v xml:space="preserve">a. VËt liÖu  </v>
          </cell>
        </row>
        <row r="539">
          <cell r="C539" t="str">
            <v>Bu l«ng ch÷ U</v>
          </cell>
          <cell r="D539" t="str">
            <v>c¸i</v>
          </cell>
          <cell r="E539">
            <v>2</v>
          </cell>
          <cell r="F539">
            <v>1</v>
          </cell>
          <cell r="G539">
            <v>7313</v>
          </cell>
          <cell r="J539">
            <v>14626</v>
          </cell>
        </row>
        <row r="540">
          <cell r="C540" t="str">
            <v>C¸ch ®iÖn (PC70-P)</v>
          </cell>
          <cell r="D540" t="str">
            <v>c¸i</v>
          </cell>
          <cell r="E540">
            <v>4</v>
          </cell>
          <cell r="F540">
            <v>1</v>
          </cell>
          <cell r="G540">
            <v>89000</v>
          </cell>
          <cell r="J540">
            <v>356000</v>
          </cell>
        </row>
        <row r="541">
          <cell r="C541" t="str">
            <v>M¾t nèi ®¬n MN1-6</v>
          </cell>
          <cell r="D541" t="str">
            <v>c¸i</v>
          </cell>
          <cell r="E541">
            <v>1</v>
          </cell>
          <cell r="F541">
            <v>1</v>
          </cell>
          <cell r="G541">
            <v>9238</v>
          </cell>
          <cell r="J541">
            <v>9238</v>
          </cell>
        </row>
        <row r="542">
          <cell r="C542" t="str">
            <v>Vßng treo VT-6</v>
          </cell>
          <cell r="D542" t="str">
            <v>c¸i</v>
          </cell>
          <cell r="E542">
            <v>1</v>
          </cell>
          <cell r="F542">
            <v>1</v>
          </cell>
          <cell r="G542">
            <v>5306</v>
          </cell>
          <cell r="J542">
            <v>5306</v>
          </cell>
        </row>
        <row r="543">
          <cell r="C543" t="str">
            <v>Kho¸ ®ì §-912</v>
          </cell>
          <cell r="D543" t="str">
            <v>c¸i</v>
          </cell>
          <cell r="E543">
            <v>1</v>
          </cell>
          <cell r="F543">
            <v>1</v>
          </cell>
          <cell r="G543">
            <v>43809</v>
          </cell>
          <cell r="J543">
            <v>43809</v>
          </cell>
        </row>
        <row r="544">
          <cell r="B544" t="str">
            <v>06.1421</v>
          </cell>
          <cell r="C544" t="str">
            <v xml:space="preserve">VËt liÖu phô </v>
          </cell>
          <cell r="D544" t="str">
            <v xml:space="preserve">chuçi </v>
          </cell>
          <cell r="E544">
            <v>1</v>
          </cell>
          <cell r="F544">
            <v>1</v>
          </cell>
          <cell r="G544">
            <v>610</v>
          </cell>
          <cell r="J544">
            <v>610</v>
          </cell>
        </row>
        <row r="545">
          <cell r="C545" t="str">
            <v>b. Nh©n c«ng</v>
          </cell>
        </row>
        <row r="546">
          <cell r="B546" t="str">
            <v>06.1421</v>
          </cell>
          <cell r="C546" t="str">
            <v xml:space="preserve">L¾p sø  chuçi trªn cét </v>
          </cell>
          <cell r="D546" t="str">
            <v xml:space="preserve">qu¶ </v>
          </cell>
          <cell r="E546">
            <v>1</v>
          </cell>
          <cell r="F546">
            <v>1</v>
          </cell>
          <cell r="H546">
            <v>7313</v>
          </cell>
          <cell r="I546">
            <v>1</v>
          </cell>
          <cell r="K546">
            <v>7313</v>
          </cell>
        </row>
        <row r="548">
          <cell r="A548" t="str">
            <v>AC70</v>
          </cell>
          <cell r="C548" t="str">
            <v>D©y nh«m lâi thÐp AC 70/11</v>
          </cell>
          <cell r="J548">
            <v>6949.5000000000009</v>
          </cell>
          <cell r="K548">
            <v>349</v>
          </cell>
        </row>
        <row r="549">
          <cell r="C549" t="str">
            <v xml:space="preserve">a. VËt liÖu  </v>
          </cell>
        </row>
        <row r="550">
          <cell r="C550" t="str">
            <v>D©y AC 70/11</v>
          </cell>
          <cell r="D550" t="str">
            <v>m</v>
          </cell>
          <cell r="E550">
            <v>1</v>
          </cell>
          <cell r="G550">
            <v>6737.5000000000009</v>
          </cell>
          <cell r="I550">
            <v>1</v>
          </cell>
          <cell r="J550">
            <v>6737.5000000000009</v>
          </cell>
        </row>
        <row r="551">
          <cell r="B551" t="str">
            <v>06-6105</v>
          </cell>
          <cell r="C551" t="str">
            <v xml:space="preserve">VËt liÖu phô </v>
          </cell>
          <cell r="D551" t="str">
            <v>m</v>
          </cell>
          <cell r="E551">
            <v>1</v>
          </cell>
          <cell r="G551">
            <v>212</v>
          </cell>
          <cell r="I551">
            <v>1</v>
          </cell>
          <cell r="J551">
            <v>212</v>
          </cell>
        </row>
        <row r="552">
          <cell r="C552" t="str">
            <v>b. Nh©n c«ng</v>
          </cell>
        </row>
        <row r="553">
          <cell r="B553" t="str">
            <v>06-6105</v>
          </cell>
          <cell r="C553" t="str">
            <v>Nh©n c«ng c¨ng r¶I d©y</v>
          </cell>
          <cell r="D553" t="str">
            <v>m</v>
          </cell>
          <cell r="E553">
            <v>1</v>
          </cell>
          <cell r="H553">
            <v>349</v>
          </cell>
          <cell r="I553">
            <v>1</v>
          </cell>
          <cell r="K553">
            <v>349</v>
          </cell>
        </row>
        <row r="555">
          <cell r="A555" t="str">
            <v>4*70</v>
          </cell>
          <cell r="C555" t="str">
            <v>C¸p vÆn xo¾n ALUS 4 x 70</v>
          </cell>
          <cell r="J555">
            <v>36968</v>
          </cell>
          <cell r="K555">
            <v>1223.3124999999998</v>
          </cell>
        </row>
        <row r="556">
          <cell r="C556" t="str">
            <v xml:space="preserve">a. VËt liÖu  </v>
          </cell>
        </row>
        <row r="557">
          <cell r="C557" t="str">
            <v>C¸p vÆn xo¾n ALUS 4 x 70</v>
          </cell>
          <cell r="D557" t="str">
            <v>m</v>
          </cell>
          <cell r="E557">
            <v>1</v>
          </cell>
          <cell r="F557">
            <v>1.03</v>
          </cell>
          <cell r="G557">
            <v>36670</v>
          </cell>
          <cell r="I557">
            <v>1</v>
          </cell>
          <cell r="J557">
            <v>36670</v>
          </cell>
        </row>
        <row r="558">
          <cell r="B558" t="str">
            <v>06-6111</v>
          </cell>
          <cell r="C558" t="str">
            <v xml:space="preserve">VËt liÖu phô </v>
          </cell>
          <cell r="D558" t="str">
            <v>m</v>
          </cell>
          <cell r="E558">
            <v>1</v>
          </cell>
          <cell r="G558">
            <v>298</v>
          </cell>
          <cell r="I558">
            <v>1</v>
          </cell>
          <cell r="J558">
            <v>298</v>
          </cell>
        </row>
        <row r="559">
          <cell r="C559" t="str">
            <v>b. Nh©n c«ng</v>
          </cell>
        </row>
        <row r="560">
          <cell r="B560" t="str">
            <v>06-6111</v>
          </cell>
          <cell r="C560" t="str">
            <v>Nh©n c«ng c¨ng r¶I d©y</v>
          </cell>
          <cell r="D560" t="str">
            <v>m</v>
          </cell>
          <cell r="E560">
            <v>1</v>
          </cell>
          <cell r="H560">
            <v>925</v>
          </cell>
          <cell r="I560">
            <v>1.1499999999999999</v>
          </cell>
          <cell r="K560">
            <v>1223.3124999999998</v>
          </cell>
        </row>
        <row r="562">
          <cell r="A562" t="str">
            <v>4*35</v>
          </cell>
          <cell r="C562" t="str">
            <v>C¸p vÆn xo¾n ALUS 4 x 35</v>
          </cell>
          <cell r="J562">
            <v>20298</v>
          </cell>
          <cell r="K562">
            <v>1223.3124999999998</v>
          </cell>
        </row>
        <row r="563">
          <cell r="C563" t="str">
            <v xml:space="preserve">a. VËt liÖu  </v>
          </cell>
        </row>
        <row r="564">
          <cell r="C564" t="str">
            <v>C¸p vÆn xo¾n ALUS 4 x 35</v>
          </cell>
          <cell r="D564" t="str">
            <v>m</v>
          </cell>
          <cell r="E564">
            <v>1</v>
          </cell>
          <cell r="F564">
            <v>1.03</v>
          </cell>
          <cell r="G564">
            <v>20000</v>
          </cell>
          <cell r="I564">
            <v>1</v>
          </cell>
          <cell r="J564">
            <v>20000</v>
          </cell>
        </row>
        <row r="565">
          <cell r="B565" t="str">
            <v>06-6111</v>
          </cell>
          <cell r="C565" t="str">
            <v xml:space="preserve">VËt liÖu phô </v>
          </cell>
          <cell r="D565" t="str">
            <v>m</v>
          </cell>
          <cell r="E565">
            <v>1</v>
          </cell>
          <cell r="G565">
            <v>298</v>
          </cell>
          <cell r="I565">
            <v>1</v>
          </cell>
          <cell r="J565">
            <v>298</v>
          </cell>
        </row>
        <row r="566">
          <cell r="C566" t="str">
            <v>b. Nh©n c«ng</v>
          </cell>
        </row>
        <row r="567">
          <cell r="B567" t="str">
            <v>06-6111</v>
          </cell>
          <cell r="C567" t="str">
            <v>Nh©n c«ng c¨ng r¶I d©y</v>
          </cell>
          <cell r="D567" t="str">
            <v>m</v>
          </cell>
          <cell r="E567">
            <v>1</v>
          </cell>
          <cell r="H567">
            <v>925</v>
          </cell>
          <cell r="I567">
            <v>1.1499999999999999</v>
          </cell>
          <cell r="K567">
            <v>1223.3124999999998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s>
    <sheetDataSet>
      <sheetData sheetId="0"/>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CoSo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KC-moi"/>
      <sheetName val="pÿÿluc1"/>
      <sheetName val="KPVÿÿBD "/>
      <sheetName val="general requirements"/>
      <sheetName val="Sheet3"/>
      <sheetName val="CT Thang Mo"/>
      <sheetName val="CT  PL"/>
      <sheetName val="test"/>
      <sheetName val="Sheet2"/>
      <sheetName val="Sheet1"/>
      <sheetName val="DG-VL"/>
      <sheetName val="DG_CM"/>
      <sheetName val="BAOGIATHA_x000e_G"/>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p轨uluc1"/>
      <sheetName val="p?uluc1"/>
      <sheetName val="ptvt_dg"/>
      <sheetName val="TH-XL"/>
      <sheetName val="p_uluc1"/>
      <sheetName val="Bu_vat_lieu"/>
      <sheetName val="cdps"/>
      <sheetName val="TH VL, NC, DDHÿÿThanÿÿhuoc"/>
      <sheetName val="MTP"/>
      <sheetName val="BTHDT"/>
      <sheetName val="TONG_x000b_E3p "/>
      <sheetName val="T_x000e_HCHINH"/>
      <sheetName val="ch)tiet"/>
      <sheetName val="LKVL-CK_x000d_HT-GD1"/>
      <sheetName val="LKVL-CK_x000a_HT-GD1"/>
      <sheetName val="12 th 2008"/>
      <sheetName val="T.Tinh"/>
      <sheetName val="Thuc thanh"/>
      <sheetName val="dg-VTu"/>
      <sheetName val="LOGO"/>
      <sheetName val="Export Table"/>
      <sheetName val="DIALOGDUTOAN"/>
      <sheetName val="Program"/>
      <sheetName val="Phantich"/>
      <sheetName val="ProExtra"/>
      <sheetName val="Main"/>
      <sheetName val="TV142000_TK012000"/>
      <sheetName val="Module1"/>
      <sheetName val="Bang gia tong hop"/>
      <sheetName val="DTTC"/>
      <sheetName val="XXXXXXXX"/>
      <sheetName val="Dinh nghia"/>
      <sheetName val="XL4Poppy"/>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general_requirements1"/>
      <sheetName val="KPVÿÿBD_1"/>
      <sheetName val="CT_Thang_Mo1"/>
      <sheetName val="CT__PL1"/>
      <sheetName val="BAOGIATHAG"/>
      <sheetName val="TONGKE3p_2"/>
      <sheetName val="DON_GIA2"/>
      <sheetName val="TONG_HOP_VL-NC2"/>
      <sheetName val="CHITIET_VL-NC-TT_-1p2"/>
      <sheetName val="TONG_HOP_VL-NC_TT2"/>
      <sheetName val="KPVC-BD_2"/>
      <sheetName val="CHITIET_VL-NC-TT-3p2"/>
      <sheetName val="CHITIET_VL-NC2"/>
      <sheetName val="THPDMoi__(2)2"/>
      <sheetName val="t-h_HA_THE2"/>
      <sheetName val="TH_VL,_NC,_DDHT_Thanhphuoc2"/>
      <sheetName val="dongia_(2)2"/>
      <sheetName val="TH_XL2"/>
      <sheetName val="vanchuyen_TC2"/>
      <sheetName val="TONG_HOP_VL_NC2"/>
      <sheetName val="CHITIET_VL_NC_TT__1p2"/>
      <sheetName val="TONG_HOP_VL_NC_TT2"/>
      <sheetName val="KPVC_BD_2"/>
      <sheetName val="CHITIET_VL_NC_TT_3p2"/>
      <sheetName val="CHITIET_VL_NC2"/>
      <sheetName val="THPDMoi___2_2"/>
      <sheetName val="t_h_HA_THE2"/>
      <sheetName val="TH_VL__NC__DDHT_Thanhphuoc2"/>
      <sheetName val="dongia__2_2"/>
      <sheetName val="TONGKE3p_3"/>
      <sheetName val="DON_GIA3"/>
      <sheetName val="TONG_HOP_VL-NC3"/>
      <sheetName val="CHITIET_VL-NC-TT_-1p3"/>
      <sheetName val="TONG_HOP_VL-NC_TT3"/>
      <sheetName val="KPVC-BD_3"/>
      <sheetName val="CHITIET_VL-NC-TT-3p3"/>
      <sheetName val="CHITIET_VL-NC3"/>
      <sheetName val="THPDMoi__(2)3"/>
      <sheetName val="t-h_HA_THE3"/>
      <sheetName val="TH_VL,_NC,_DDHT_Thanhphuoc3"/>
      <sheetName val="dongia_(2)3"/>
      <sheetName val="TH_XL3"/>
      <sheetName val="vanchuyen_TC3"/>
      <sheetName val="TONG_HOP_VL_NC3"/>
      <sheetName val="CHITIET_VL_NC_TT__1p3"/>
      <sheetName val="TONG_HOP_VL_NC_TT3"/>
      <sheetName val="KPVC_BD_3"/>
      <sheetName val="CHITIET_VL_NC_TT_3p3"/>
      <sheetName val="CHITIET_VL_NC3"/>
      <sheetName val="THPDMoi___2_3"/>
      <sheetName val="t_h_HA_THE3"/>
      <sheetName val="TH_VL__NC__DDHT_Thanhphuoc3"/>
      <sheetName val="dongia__2_3"/>
      <sheetName val="TONGKE3p_4"/>
      <sheetName val="DON_GIA4"/>
      <sheetName val="TONG_HOP_VL-NC4"/>
      <sheetName val="CHITIET_VL-NC-TT_-1p4"/>
      <sheetName val="TONG_HOP_VL-NC_TT4"/>
      <sheetName val="KPVC-BD_4"/>
      <sheetName val="CHITIET_VL-NC-TT-3p4"/>
      <sheetName val="CHITIET_VL-NC4"/>
      <sheetName val="THPDMoi__(2)4"/>
      <sheetName val="t-h_HA_THE4"/>
      <sheetName val="TH_VL,_NC,_DDHT_Thanhphuoc4"/>
      <sheetName val="dongia_(2)4"/>
      <sheetName val="TH_XL4"/>
      <sheetName val="vanchuyen_TC4"/>
      <sheetName val="TONG_HOP_VL_NC4"/>
      <sheetName val="CHITIET_VL_NC_TT__1p4"/>
      <sheetName val="TONG_HOP_VL_NC_TT4"/>
      <sheetName val="KPVC_BD_4"/>
      <sheetName val="CHITIET_VL_NC_TT_3p4"/>
      <sheetName val="CHITIET_VL_NC4"/>
      <sheetName val="THPDMoi___2_4"/>
      <sheetName val="t_h_HA_THE4"/>
      <sheetName val="TH_VL__NC__DDHT_Thanhphuoc4"/>
      <sheetName val="dongia__2_4"/>
      <sheetName val="LKVL-CK_HT-GD1"/>
      <sheetName val="MTO REV.2(ARMOR)"/>
      <sheetName val="BANG KL"/>
      <sheetName val="단면 (2)"/>
      <sheetName val="BAOGIATHA_x005f_x000e_G"/>
      <sheetName val="Language"/>
      <sheetName val="S.A5"/>
      <sheetName val="Trich quy"/>
      <sheetName val="136-336"/>
      <sheetName val="S.BS"/>
      <sheetName val="S.FA "/>
      <sheetName val="S.RPT-bal"/>
      <sheetName val="S.RPT-tran"/>
      <sheetName val="C.RPT-trans"/>
      <sheetName val="C.RPT-bal"/>
      <sheetName val="Lai lo dau tu"/>
      <sheetName val="DC sai soat 09"/>
      <sheetName val="S.WTB"/>
      <sheetName val="S.Note"/>
      <sheetName val="C.FA"/>
      <sheetName val="For FS presentation"/>
      <sheetName val="S.FS"/>
      <sheetName val="ĐC Bo sung"/>
      <sheetName val="C.A5"/>
      <sheetName val="MI"/>
      <sheetName val="C.FS"/>
      <sheetName val="S.RE"/>
      <sheetName val="FS by entity"/>
      <sheetName val="C.RE"/>
      <sheetName val="S.CIT"/>
      <sheetName val="C.WTB"/>
      <sheetName val="C.CIT"/>
      <sheetName val="C.Note"/>
      <sheetName val="Tax loss"/>
      <sheetName val="C.Interco-bal"/>
      <sheetName val="C.Interco-trans"/>
      <sheetName val="C.Loan"/>
      <sheetName val="RE-HO-rec"/>
      <sheetName val="S.Loan"/>
      <sheetName val="C.Interco-Unrealised profit"/>
      <sheetName val="C.Segment"/>
      <sheetName val="Tax Loss carried forward"/>
      <sheetName val="C.EPS"/>
      <sheetName val="C.Associates"/>
      <sheetName val="C.Phu Hoang Anh"/>
      <sheetName val="C.An Tien"/>
      <sheetName val="C.Me Kong"/>
      <sheetName val="C.Translation reserve-Bangkok"/>
      <sheetName val="C.Translation reserve-Attopeu"/>
      <sheetName val="Gw.TR"/>
      <sheetName val="Gw.GM"/>
      <sheetName val="Gw.AT"/>
      <sheetName val="Gw.MT"/>
      <sheetName val="C.Commitments"/>
      <sheetName val="TNHC"/>
      <sheetName val="kinh phí XD"/>
      <sheetName val="S_A5"/>
      <sheetName val="Trich_quy"/>
      <sheetName val="S_BS"/>
      <sheetName val="S_FA_"/>
      <sheetName val="S_RPT-bal"/>
      <sheetName val="S_RPT-tran"/>
      <sheetName val="C_RPT-trans"/>
      <sheetName val="C_RPT-bal"/>
      <sheetName val="Lai_lo_dau_tu"/>
      <sheetName val="DC_sai_soat_09"/>
      <sheetName val="S_WTB"/>
      <sheetName val="S_Note"/>
      <sheetName val="C_FA"/>
      <sheetName val="For_FS_presentation"/>
      <sheetName val="S_FS"/>
      <sheetName val="ĐC_Bo_sung"/>
      <sheetName val="C_A5"/>
      <sheetName val="C_FS"/>
      <sheetName val="S_RE"/>
      <sheetName val="FS_by_entity"/>
      <sheetName val="C_RE"/>
      <sheetName val="S_CIT"/>
      <sheetName val="C_WTB"/>
      <sheetName val="C_CIT"/>
      <sheetName val="C_Note"/>
      <sheetName val="Tax_loss"/>
      <sheetName val="C_Interco-bal"/>
      <sheetName val="C_Interco-trans"/>
      <sheetName val="C_Loan"/>
      <sheetName val="S_Loan"/>
      <sheetName val="C_Interco-Unrealised_profit"/>
      <sheetName val="C_Segment"/>
      <sheetName val="Tax_Loss_carried_forward"/>
      <sheetName val="C_EPS"/>
      <sheetName val="C_Associates"/>
      <sheetName val="C_Phu_Hoang_Anh"/>
      <sheetName val="C_An_Tien"/>
      <sheetName val="C_Me_Kong"/>
      <sheetName val="C_Translation_reserve-Bangkok"/>
      <sheetName val="C_Translation_reserve-Attopeu"/>
      <sheetName val="Gw_TR"/>
      <sheetName val="Gw_GM"/>
      <sheetName val="Gw_AT"/>
      <sheetName val="Gw_MT"/>
      <sheetName val="C_Commitments"/>
      <sheetName val="kinh_phí_XD"/>
      <sheetName val="DG-Don vi"/>
      <sheetName val="THTDT"/>
      <sheetName val="D.chau"/>
      <sheetName val="Gia VL (QII-2006)"/>
      <sheetName val="TONG HOP VL-NC_x0000_TT"/>
      <sheetName val="BANG TIEN 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sheetData sheetId="125" refreshError="1"/>
      <sheetData sheetId="126" refreshError="1"/>
      <sheetData sheetId="127"/>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oc Trang"/>
      <sheetName val="Dinh nghia"/>
      <sheetName val="Hinh thuc TT"/>
      <sheetName val="Hinh thuc HTHH"/>
      <sheetName val="Bang tong hop du toan"/>
      <sheetName val="VL-NC-M  DZ trung the 3 pha"/>
      <sheetName val="Day su phu kien DZ TT 3 pha"/>
      <sheetName val="Bang THDT DZ trung the 1 pha"/>
      <sheetName val="VL-NC-M  DZ trung the 1 pha"/>
      <sheetName val="Day su phu kien TT 1 pha"/>
      <sheetName val="0000"/>
      <sheetName val="Dinh muc Thu duc"/>
      <sheetName val="Gia Dinh "/>
      <sheetName val="Tong Hop"/>
      <sheetName val="Bang THDT DZ ha the DL "/>
      <sheetName val="Bang THDT DZ ha the HH"/>
      <sheetName val="VL-NC-M DZ ha the HH"/>
      <sheetName val="Phu kien duong day DZ ha the HH"/>
      <sheetName val="Dien luc Thu Duc"/>
      <sheetName val="Dien luc Gia Dinh"/>
      <sheetName val="Chi tiet mong-xa-chang"/>
      <sheetName val="Du toan TBA 50 KVA"/>
      <sheetName val="Du toan TBA 1X25"/>
      <sheetName val="VT-TB Tram 25 kVA"/>
      <sheetName val="VT-TB 13 Tram 50 kVA"/>
      <sheetName val="VLP-NC-MAY TBA 25 kVA"/>
      <sheetName val="Du toan TBA 1x15"/>
      <sheetName val="VT-TB Tram 15 kVA"/>
      <sheetName val="VLP-NC-MAY TBA 15 kVA"/>
      <sheetName val="Du toan TBA 3x15"/>
      <sheetName val="VT-TB Tram 3x15 kVA"/>
      <sheetName val="VLP-NC-MAY TBA 3x15 kVA"/>
      <sheetName val="Du toan TBA 1x50"/>
      <sheetName val="VT-TB Tram 50 kVA"/>
      <sheetName val="VLP-NC-MAY TBA 50 kVA"/>
      <sheetName val="1"/>
      <sheetName val="Van chuyen duong dai"/>
      <sheetName val=" Khao sat - thiet ke"/>
      <sheetName val="Ty le %"/>
      <sheetName val="gia"/>
      <sheetName val="dg tay ninh"/>
      <sheetName val="Dm"/>
      <sheetName val="Bia"/>
      <sheetName val="DT Go Dau - XD"/>
      <sheetName val="DT GoDau - ngoai TL"/>
      <sheetName val="DT chi tiet"/>
      <sheetName val="VCDD"/>
      <sheetName val="00000000"/>
      <sheetName val="10000000"/>
      <sheetName val="20000000"/>
      <sheetName val="30000000"/>
      <sheetName val="40000000"/>
      <sheetName val="50000000"/>
      <sheetName val="60000000"/>
      <sheetName val="Don_gia_Soc_Trang"/>
      <sheetName val="Dinh_nghia"/>
      <sheetName val="Hinh_thuc_TT"/>
      <sheetName val="Hinh_thuc_HTHH"/>
      <sheetName val="Bang_tong_hop_du_toan"/>
      <sheetName val="VL-NC-M__DZ_trung_the_3_pha"/>
      <sheetName val="Day_su_phu_kien_DZ_TT_3_pha"/>
      <sheetName val="Bang_THDT_DZ_trung_the_1_pha"/>
      <sheetName val="VL-NC-M__DZ_trung_the_1_pha"/>
      <sheetName val="Day_su_phu_kien_TT_1_pha"/>
      <sheetName val="Dinh_muc_Thu_duc"/>
      <sheetName val="Gia_Dinh_"/>
      <sheetName val="Tong_Hop"/>
      <sheetName val="Bang_THDT_DZ_ha_the_DL_"/>
      <sheetName val="Bang_THDT_DZ_ha_the_HH"/>
      <sheetName val="VL-NC-M_DZ_ha_the_HH"/>
      <sheetName val="Phu_kien_duong_day_DZ_ha_the_HH"/>
      <sheetName val="Dien_luc_Thu_Duc"/>
      <sheetName val="Dien_luc_Gia_Dinh"/>
      <sheetName val="Chi_tiet_mong-xa-chang"/>
      <sheetName val="Du_toan_TBA_50_KVA"/>
      <sheetName val="Du_toan_TBA_1X25"/>
      <sheetName val="VT-TB_Tram_25_kVA"/>
      <sheetName val="VT-TB_13_Tram_50_kVA"/>
      <sheetName val="VLP-NC-MAY_TBA_25_kVA"/>
      <sheetName val="Du_toan_TBA_1x15"/>
      <sheetName val="VT-TB_Tram_15_kVA"/>
      <sheetName val="VLP-NC-MAY_TBA_15_kVA"/>
      <sheetName val="Du_toan_TBA_3x15"/>
      <sheetName val="VT-TB_Tram_3x15_kVA"/>
      <sheetName val="VLP-NC-MAY_TBA_3x15_kVA"/>
      <sheetName val="Du_toan_TBA_1x50"/>
      <sheetName val="VT-TB_Tram_50_kVA"/>
      <sheetName val="VLP-NC-MAY_TBA_50_kVA"/>
      <sheetName val="Van_chuyen_duong_dai"/>
      <sheetName val="_Khao_sat_-_thiet_ke"/>
      <sheetName val="Ty_le_%"/>
      <sheetName val="dg_tay_ninh"/>
      <sheetName val="DT_Go_Dau_-_XD"/>
      <sheetName val="DT_GoDau_-_ngoai_TL"/>
      <sheetName val="DT_chi_tiet"/>
      <sheetName val="Don_gia_Soc_Trang1"/>
      <sheetName val="Dinh_nghia1"/>
      <sheetName val="Hinh_thuc_TT1"/>
      <sheetName val="Hinh_thuc_HTHH1"/>
      <sheetName val="Bang_tong_hop_du_toan1"/>
      <sheetName val="VL-NC-M__DZ_trung_the_3_pha1"/>
      <sheetName val="Day_su_phu_kien_DZ_TT_3_pha1"/>
      <sheetName val="Bang_THDT_DZ_trung_the_1_pha1"/>
      <sheetName val="VL-NC-M__DZ_trung_the_1_pha1"/>
      <sheetName val="Day_su_phu_kien_TT_1_pha1"/>
      <sheetName val="Dinh_muc_Thu_duc1"/>
      <sheetName val="Gia_Dinh_1"/>
      <sheetName val="Tong_Hop1"/>
      <sheetName val="Bang_THDT_DZ_ha_the_DL_1"/>
      <sheetName val="Bang_THDT_DZ_ha_the_HH1"/>
      <sheetName val="VL-NC-M_DZ_ha_the_HH1"/>
      <sheetName val="Phu_kien_duong_day_DZ_ha_the_H1"/>
      <sheetName val="Dien_luc_Thu_Duc1"/>
      <sheetName val="Dien_luc_Gia_Dinh1"/>
      <sheetName val="Chi_tiet_mong-xa-chang1"/>
      <sheetName val="Du_toan_TBA_50_KVA1"/>
      <sheetName val="Du_toan_TBA_1X251"/>
      <sheetName val="VT-TB_Tram_25_kVA1"/>
      <sheetName val="VT-TB_13_Tram_50_kVA1"/>
      <sheetName val="VLP-NC-MAY_TBA_25_kVA1"/>
      <sheetName val="Du_toan_TBA_1x151"/>
      <sheetName val="VT-TB_Tram_15_kVA1"/>
      <sheetName val="VLP-NC-MAY_TBA_15_kVA1"/>
      <sheetName val="Du_toan_TBA_3x151"/>
      <sheetName val="VT-TB_Tram_3x15_kVA1"/>
      <sheetName val="VLP-NC-MAY_TBA_3x15_kVA1"/>
      <sheetName val="Du_toan_TBA_1x501"/>
      <sheetName val="VT-TB_Tram_50_kVA1"/>
      <sheetName val="VLP-NC-MAY_TBA_50_kVA1"/>
      <sheetName val="Van_chuyen_duong_dai1"/>
      <sheetName val="_Khao_sat_-_thiet_ke1"/>
      <sheetName val="Ty_le_%1"/>
      <sheetName val="dg_tay_ninh1"/>
      <sheetName val="DT_Go_Dau_-_XD1"/>
      <sheetName val="DT_GoDau_-_ngoai_TL1"/>
      <sheetName val="DT_chi_tiet1"/>
      <sheetName val="Don_gia_Soc_Trang2"/>
      <sheetName val="Dinh_nghia2"/>
      <sheetName val="Hinh_thuc_TT2"/>
      <sheetName val="Hinh_thuc_HTHH2"/>
      <sheetName val="Bang_tong_hop_du_toan2"/>
      <sheetName val="VL-NC-M__DZ_trung_the_3_pha2"/>
      <sheetName val="Day_su_phu_kien_DZ_TT_3_pha2"/>
      <sheetName val="Bang_THDT_DZ_trung_the_1_pha2"/>
      <sheetName val="VL-NC-M__DZ_trung_the_1_pha2"/>
      <sheetName val="Day_su_phu_kien_TT_1_pha2"/>
      <sheetName val="Dinh_muc_Thu_duc2"/>
      <sheetName val="Gia_Dinh_2"/>
      <sheetName val="Tong_Hop2"/>
      <sheetName val="Bang_THDT_DZ_ha_the_DL_2"/>
      <sheetName val="Bang_THDT_DZ_ha_the_HH2"/>
      <sheetName val="VL-NC-M_DZ_ha_the_HH2"/>
      <sheetName val="Phu_kien_duong_day_DZ_ha_the_H2"/>
      <sheetName val="Dien_luc_Thu_Duc2"/>
      <sheetName val="Dien_luc_Gia_Dinh2"/>
      <sheetName val="Chi_tiet_mong-xa-chang2"/>
      <sheetName val="Du_toan_TBA_50_KVA2"/>
      <sheetName val="Du_toan_TBA_1X252"/>
      <sheetName val="VT-TB_Tram_25_kVA2"/>
      <sheetName val="VT-TB_13_Tram_50_kVA2"/>
      <sheetName val="VLP-NC-MAY_TBA_25_kVA2"/>
      <sheetName val="Du_toan_TBA_1x152"/>
      <sheetName val="VT-TB_Tram_15_kVA2"/>
      <sheetName val="VLP-NC-MAY_TBA_15_kVA2"/>
      <sheetName val="Du_toan_TBA_3x152"/>
      <sheetName val="VT-TB_Tram_3x15_kVA2"/>
      <sheetName val="VLP-NC-MAY_TBA_3x15_kVA2"/>
      <sheetName val="Du_toan_TBA_1x502"/>
      <sheetName val="VT-TB_Tram_50_kVA2"/>
      <sheetName val="VLP-NC-MAY_TBA_50_kVA2"/>
      <sheetName val="Van_chuyen_duong_dai2"/>
      <sheetName val="_Khao_sat_-_thiet_ke2"/>
      <sheetName val="Ty_le_%2"/>
      <sheetName val="dg_tay_ninh2"/>
      <sheetName val="DT_Go_Dau_-_XD2"/>
      <sheetName val="DT_GoDau_-_ngoai_TL2"/>
      <sheetName val="DT_chi_tiet2"/>
      <sheetName val="Don_gia_Soc_Trang3"/>
      <sheetName val="Dinh_nghia3"/>
      <sheetName val="Hinh_thuc_TT3"/>
      <sheetName val="Hinh_thuc_HTHH3"/>
      <sheetName val="Bang_tong_hop_du_toan3"/>
      <sheetName val="VL-NC-M__DZ_trung_the_3_pha3"/>
      <sheetName val="Day_su_phu_kien_DZ_TT_3_pha3"/>
      <sheetName val="Bang_THDT_DZ_trung_the_1_pha3"/>
      <sheetName val="VL-NC-M__DZ_trung_the_1_pha3"/>
      <sheetName val="Day_su_phu_kien_TT_1_pha3"/>
      <sheetName val="Dinh_muc_Thu_duc3"/>
      <sheetName val="Gia_Dinh_3"/>
      <sheetName val="Tong_Hop3"/>
      <sheetName val="Bang_THDT_DZ_ha_the_DL_3"/>
      <sheetName val="Bang_THDT_DZ_ha_the_HH3"/>
      <sheetName val="VL-NC-M_DZ_ha_the_HH3"/>
      <sheetName val="Phu_kien_duong_day_DZ_ha_the_H3"/>
      <sheetName val="Dien_luc_Thu_Duc3"/>
      <sheetName val="Dien_luc_Gia_Dinh3"/>
      <sheetName val="Chi_tiet_mong-xa-chang3"/>
      <sheetName val="Du_toan_TBA_50_KVA3"/>
      <sheetName val="Du_toan_TBA_1X253"/>
      <sheetName val="VT-TB_Tram_25_kVA3"/>
      <sheetName val="VT-TB_13_Tram_50_kVA3"/>
      <sheetName val="VLP-NC-MAY_TBA_25_kVA3"/>
      <sheetName val="Du_toan_TBA_1x153"/>
      <sheetName val="VT-TB_Tram_15_kVA3"/>
      <sheetName val="VLP-NC-MAY_TBA_15_kVA3"/>
      <sheetName val="Du_toan_TBA_3x153"/>
      <sheetName val="VT-TB_Tram_3x15_kVA3"/>
      <sheetName val="VLP-NC-MAY_TBA_3x15_kVA3"/>
      <sheetName val="Du_toan_TBA_1x503"/>
      <sheetName val="VT-TB_Tram_50_kVA3"/>
      <sheetName val="VLP-NC-MAY_TBA_50_kVA3"/>
      <sheetName val="Van_chuyen_duong_dai3"/>
      <sheetName val="_Khao_sat_-_thiet_ke3"/>
      <sheetName val="Ty_le_%3"/>
      <sheetName val="dg_tay_ninh3"/>
      <sheetName val="DT_Go_Dau_-_XD3"/>
      <sheetName val="DT_GoDau_-_ngoai_TL3"/>
      <sheetName val="DT_chi_tiet3"/>
      <sheetName val="Don_gia_Soc_Trang4"/>
      <sheetName val="Dinh_nghia4"/>
      <sheetName val="Hinh_thuc_TT4"/>
      <sheetName val="Hinh_thuc_HTHH4"/>
      <sheetName val="Bang_tong_hop_du_toan4"/>
      <sheetName val="VL-NC-M__DZ_trung_the_3_pha4"/>
      <sheetName val="Day_su_phu_kien_DZ_TT_3_pha4"/>
      <sheetName val="Bang_THDT_DZ_trung_the_1_pha4"/>
      <sheetName val="VL-NC-M__DZ_trung_the_1_pha4"/>
      <sheetName val="Day_su_phu_kien_TT_1_pha4"/>
      <sheetName val="Dinh_muc_Thu_duc4"/>
      <sheetName val="Gia_Dinh_4"/>
      <sheetName val="Tong_Hop4"/>
      <sheetName val="Bang_THDT_DZ_ha_the_DL_4"/>
      <sheetName val="Bang_THDT_DZ_ha_the_HH4"/>
      <sheetName val="VL-NC-M_DZ_ha_the_HH4"/>
      <sheetName val="Phu_kien_duong_day_DZ_ha_the_H4"/>
      <sheetName val="Dien_luc_Thu_Duc4"/>
      <sheetName val="Dien_luc_Gia_Dinh4"/>
      <sheetName val="Chi_tiet_mong-xa-chang4"/>
      <sheetName val="Du_toan_TBA_50_KVA4"/>
      <sheetName val="Du_toan_TBA_1X254"/>
      <sheetName val="VT-TB_Tram_25_kVA4"/>
      <sheetName val="VT-TB_13_Tram_50_kVA4"/>
      <sheetName val="VLP-NC-MAY_TBA_25_kVA4"/>
      <sheetName val="Du_toan_TBA_1x154"/>
      <sheetName val="VT-TB_Tram_15_kVA4"/>
      <sheetName val="VLP-NC-MAY_TBA_15_kVA4"/>
      <sheetName val="Du_toan_TBA_3x154"/>
      <sheetName val="VT-TB_Tram_3x15_kVA4"/>
      <sheetName val="VLP-NC-MAY_TBA_3x15_kVA4"/>
      <sheetName val="Du_toan_TBA_1x504"/>
      <sheetName val="VT-TB_Tram_50_kVA4"/>
      <sheetName val="VLP-NC-MAY_TBA_50_kVA4"/>
      <sheetName val="Van_chuyen_duong_dai4"/>
      <sheetName val="_Khao_sat_-_thiet_ke4"/>
      <sheetName val="Ty_le_%4"/>
      <sheetName val="dg_tay_ninh4"/>
      <sheetName val="DT_Go_Dau_-_XD4"/>
      <sheetName val="DT_GoDau_-_ngoai_TL4"/>
      <sheetName val="DT_chi_tiet4"/>
    </sheetNames>
    <sheetDataSet>
      <sheetData sheetId="0" refreshError="1">
        <row r="4">
          <cell r="A4" t="str">
            <v>Ñaøo ñaát</v>
          </cell>
        </row>
        <row r="5">
          <cell r="A5" t="str">
            <v>03-1111</v>
          </cell>
          <cell r="B5" t="str">
            <v>m3</v>
          </cell>
          <cell r="D5">
            <v>11478</v>
          </cell>
          <cell r="F5" t="str">
            <v>Ñaøo hoá moùng dieän tích ñaùy &lt; 5 m2 saâu 1m ñaát caáp 1</v>
          </cell>
        </row>
        <row r="6">
          <cell r="A6" t="str">
            <v>03-1112</v>
          </cell>
          <cell r="B6" t="str">
            <v>m3</v>
          </cell>
          <cell r="D6">
            <v>16776</v>
          </cell>
          <cell r="F6" t="str">
            <v>Ñaøo hoá moùng dieän tích ñaùy &lt; 5 m2 saâu 1m ñaát caáp 2</v>
          </cell>
        </row>
        <row r="7">
          <cell r="A7" t="str">
            <v>03-1113</v>
          </cell>
          <cell r="B7" t="str">
            <v>m3</v>
          </cell>
          <cell r="D7">
            <v>24428</v>
          </cell>
          <cell r="F7" t="str">
            <v>Ñaøo hoá moùng dieän tích ñaùy &lt; 5 m2 saâu 1m ñaát caáp 3</v>
          </cell>
        </row>
        <row r="8">
          <cell r="A8" t="str">
            <v>03-1114</v>
          </cell>
          <cell r="B8" t="str">
            <v>m3</v>
          </cell>
          <cell r="D8">
            <v>37819</v>
          </cell>
          <cell r="F8" t="str">
            <v>Ñaøo hoá moùng dieän tích ñaùy &lt; 5 m2 saâu 1m ñaát caáp 4</v>
          </cell>
        </row>
        <row r="9">
          <cell r="A9" t="str">
            <v>Ñaép ñaát</v>
          </cell>
        </row>
        <row r="10">
          <cell r="A10" t="str">
            <v>03-2201</v>
          </cell>
          <cell r="B10" t="str">
            <v>m3</v>
          </cell>
          <cell r="D10">
            <v>8241</v>
          </cell>
          <cell r="F10" t="str">
            <v>Ñaép ñaát hoá moùng + ñaép chaân coät baèng TC ñaát caáp 1</v>
          </cell>
        </row>
        <row r="11">
          <cell r="A11" t="str">
            <v>03-2202</v>
          </cell>
          <cell r="B11" t="str">
            <v>m3</v>
          </cell>
          <cell r="D11">
            <v>10890</v>
          </cell>
          <cell r="F11" t="str">
            <v>Ñaép ñaát hoá moùng + ñaép chaân coät baèng TC ñaát caáp 2</v>
          </cell>
        </row>
        <row r="12">
          <cell r="A12" t="str">
            <v>03-2203</v>
          </cell>
          <cell r="B12" t="str">
            <v>m3</v>
          </cell>
          <cell r="D12">
            <v>13686</v>
          </cell>
          <cell r="F12" t="str">
            <v>Ñaép ñaát hoá moùng + ñaép chaân coät baèng TC ñaát caáp 3</v>
          </cell>
        </row>
        <row r="13">
          <cell r="A13" t="str">
            <v>03-2204</v>
          </cell>
          <cell r="B13" t="str">
            <v>m3</v>
          </cell>
          <cell r="D13">
            <v>16923</v>
          </cell>
          <cell r="F13" t="str">
            <v>Ñaép ñaát hoá moùng + ñaép chaân coät baèng TC ñaát caáp 4</v>
          </cell>
        </row>
        <row r="14">
          <cell r="A14" t="str">
            <v>Moùng</v>
          </cell>
        </row>
        <row r="15">
          <cell r="A15" t="str">
            <v>Ñaø caûn BTCT 1,2 m</v>
          </cell>
          <cell r="B15" t="str">
            <v>caùi</v>
          </cell>
          <cell r="C15">
            <v>70000</v>
          </cell>
          <cell r="F15" t="str">
            <v>XN beâ toâng TÑöùc</v>
          </cell>
        </row>
        <row r="16">
          <cell r="A16" t="str">
            <v>Ñaø caûn BTCT 1,5 m</v>
          </cell>
          <cell r="B16" t="str">
            <v>caùi</v>
          </cell>
          <cell r="C16">
            <v>170000</v>
          </cell>
          <cell r="F16" t="str">
            <v>XN beâ toâng TÑöùc</v>
          </cell>
        </row>
        <row r="17">
          <cell r="A17" t="str">
            <v>Ñaø caûn BTCT 2,5 m</v>
          </cell>
          <cell r="B17" t="str">
            <v>caùi</v>
          </cell>
          <cell r="C17">
            <v>352000</v>
          </cell>
          <cell r="F17" t="str">
            <v>XN beâ toâng TÑöùc</v>
          </cell>
        </row>
        <row r="18">
          <cell r="A18" t="str">
            <v>04-3801</v>
          </cell>
          <cell r="B18" t="str">
            <v>caùi</v>
          </cell>
          <cell r="D18">
            <v>11051</v>
          </cell>
          <cell r="F18" t="str">
            <v>Laép ñaët ñaø caûn &lt;=0,5T</v>
          </cell>
        </row>
        <row r="19">
          <cell r="A19" t="str">
            <v>04-3802</v>
          </cell>
          <cell r="B19" t="str">
            <v>caùi</v>
          </cell>
          <cell r="D19">
            <v>24214</v>
          </cell>
          <cell r="F19" t="str">
            <v>Laép ñaët ñaø caûn &lt;=0,5T</v>
          </cell>
        </row>
        <row r="20">
          <cell r="A20" t="str">
            <v>04-3803</v>
          </cell>
          <cell r="B20" t="str">
            <v>caùi</v>
          </cell>
          <cell r="D20">
            <v>42252</v>
          </cell>
          <cell r="F20" t="str">
            <v>Laép ñaët ñaø caûn &gt;0,5T</v>
          </cell>
        </row>
        <row r="21">
          <cell r="A21" t="str">
            <v>Vaän chuyeån ñaø caûn</v>
          </cell>
        </row>
        <row r="22">
          <cell r="A22" t="str">
            <v>02-1451</v>
          </cell>
          <cell r="D22">
            <v>90207</v>
          </cell>
          <cell r="F22" t="str">
            <v>Vaän chuyeån ñaø caûn cöï ly 100m</v>
          </cell>
        </row>
        <row r="23">
          <cell r="A23" t="str">
            <v>02-1452</v>
          </cell>
          <cell r="D23">
            <v>84615</v>
          </cell>
          <cell r="F23" t="str">
            <v>Vaän chuyeån ñaø caûn cöï ly 300m</v>
          </cell>
        </row>
        <row r="24">
          <cell r="A24" t="str">
            <v>02-1453</v>
          </cell>
          <cell r="D24">
            <v>83585</v>
          </cell>
          <cell r="F24" t="str">
            <v>Vaän chuyeån ñaø caûn cöï ly 500m</v>
          </cell>
        </row>
        <row r="25">
          <cell r="A25" t="str">
            <v>02-1454</v>
          </cell>
          <cell r="D25">
            <v>82702</v>
          </cell>
          <cell r="F25" t="str">
            <v>Vaän chuyeån ñaø caûn cöï ly &gt; 500m</v>
          </cell>
        </row>
        <row r="26">
          <cell r="A26" t="str">
            <v xml:space="preserve">Vaän chuyeån duïng cuï thi coâng </v>
          </cell>
        </row>
        <row r="27">
          <cell r="A27" t="str">
            <v>02-1481</v>
          </cell>
          <cell r="D27">
            <v>91090</v>
          </cell>
          <cell r="F27" t="str">
            <v>Vaän chuyeån DCTC cöï ly  100m</v>
          </cell>
        </row>
        <row r="28">
          <cell r="A28" t="str">
            <v>02-1482</v>
          </cell>
          <cell r="D28">
            <v>84615</v>
          </cell>
          <cell r="F28" t="str">
            <v>Vaän chuyeån DCTC cöï ly  300m</v>
          </cell>
        </row>
        <row r="29">
          <cell r="A29" t="str">
            <v>02-1483</v>
          </cell>
          <cell r="D29">
            <v>83585</v>
          </cell>
          <cell r="F29" t="str">
            <v>Vaän chuyeån DCTC cöï ly  500m</v>
          </cell>
        </row>
        <row r="30">
          <cell r="A30" t="str">
            <v>02-1484</v>
          </cell>
          <cell r="D30">
            <v>82849</v>
          </cell>
          <cell r="F30" t="str">
            <v>Vaän chuyeån DCTC cöï ly &gt; 500m</v>
          </cell>
        </row>
        <row r="32">
          <cell r="A32" t="str">
            <v>Coät</v>
          </cell>
        </row>
        <row r="33">
          <cell r="A33" t="str">
            <v>Coät BTLT 6,5m</v>
          </cell>
          <cell r="B33" t="str">
            <v>Coät</v>
          </cell>
        </row>
        <row r="34">
          <cell r="A34" t="str">
            <v>Coät BT vuoâng 6,5m</v>
          </cell>
          <cell r="B34" t="str">
            <v>Coät</v>
          </cell>
        </row>
        <row r="35">
          <cell r="A35" t="str">
            <v>Coät BT vuoâng 8,5m</v>
          </cell>
          <cell r="B35" t="str">
            <v>Coät</v>
          </cell>
        </row>
        <row r="36">
          <cell r="A36" t="str">
            <v>Coät BTLT 7,3m</v>
          </cell>
          <cell r="B36" t="str">
            <v>Coät</v>
          </cell>
        </row>
        <row r="37">
          <cell r="A37" t="str">
            <v>Coät BT vuoâng 7,5m</v>
          </cell>
          <cell r="B37" t="str">
            <v>Coät</v>
          </cell>
        </row>
        <row r="38">
          <cell r="A38" t="str">
            <v>Coät BTLT 8,4m</v>
          </cell>
          <cell r="B38" t="str">
            <v>Coät</v>
          </cell>
          <cell r="C38">
            <v>679091</v>
          </cell>
        </row>
        <row r="39">
          <cell r="A39" t="str">
            <v>Coät BTLT 9m</v>
          </cell>
          <cell r="B39" t="str">
            <v>Coät</v>
          </cell>
        </row>
        <row r="40">
          <cell r="A40" t="str">
            <v>Coät BTLT 10,5m</v>
          </cell>
          <cell r="B40" t="str">
            <v>Coät</v>
          </cell>
        </row>
        <row r="41">
          <cell r="A41" t="str">
            <v>Coät BTLT 12m</v>
          </cell>
          <cell r="B41" t="str">
            <v>Coät</v>
          </cell>
        </row>
        <row r="42">
          <cell r="A42" t="str">
            <v>Coät BTLT 14m</v>
          </cell>
          <cell r="B42" t="str">
            <v>Coät</v>
          </cell>
        </row>
        <row r="43">
          <cell r="A43" t="str">
            <v>Coät BTLT 18m</v>
          </cell>
          <cell r="B43" t="str">
            <v>Coät</v>
          </cell>
          <cell r="F43" t="str">
            <v>XN beâ toâng TÑöùc</v>
          </cell>
        </row>
        <row r="44">
          <cell r="A44" t="str">
            <v>Coät BTLT 20m</v>
          </cell>
          <cell r="B44" t="str">
            <v>Coät</v>
          </cell>
          <cell r="F44" t="str">
            <v>XN beâ toâng TÑöùc</v>
          </cell>
        </row>
        <row r="45">
          <cell r="A45" t="str">
            <v>Laép döïng coät BTLT 6,5m baèng TC</v>
          </cell>
          <cell r="B45" t="str">
            <v>Coät</v>
          </cell>
          <cell r="C45">
            <v>20790</v>
          </cell>
          <cell r="D45">
            <v>74917</v>
          </cell>
          <cell r="F45" t="str">
            <v>05-5211</v>
          </cell>
        </row>
        <row r="46">
          <cell r="A46" t="str">
            <v>Laép döïng coät BT vuoâng 6,5m baèng TC</v>
          </cell>
          <cell r="B46" t="str">
            <v>Coät</v>
          </cell>
          <cell r="C46">
            <v>20790</v>
          </cell>
          <cell r="D46">
            <v>74917</v>
          </cell>
          <cell r="F46" t="str">
            <v>05-5211</v>
          </cell>
        </row>
        <row r="47">
          <cell r="A47" t="str">
            <v>Laép döïng coät BTLT 7,3m baèng TC</v>
          </cell>
          <cell r="B47" t="str">
            <v>Coät</v>
          </cell>
          <cell r="C47">
            <v>20790</v>
          </cell>
          <cell r="D47">
            <v>74917</v>
          </cell>
          <cell r="F47" t="str">
            <v>05-5211</v>
          </cell>
        </row>
        <row r="48">
          <cell r="A48" t="str">
            <v>Laép döïng coät BT vuoâng 7,5m baèng TC</v>
          </cell>
          <cell r="B48" t="str">
            <v>Coät</v>
          </cell>
          <cell r="C48">
            <v>20790</v>
          </cell>
          <cell r="D48">
            <v>74917</v>
          </cell>
          <cell r="F48" t="str">
            <v>05-5211</v>
          </cell>
        </row>
        <row r="49">
          <cell r="A49" t="str">
            <v>Laép döïng coät BTLT 8,4m baèng TC</v>
          </cell>
          <cell r="B49" t="str">
            <v>Coät</v>
          </cell>
          <cell r="C49">
            <v>20790</v>
          </cell>
          <cell r="D49">
            <v>80605</v>
          </cell>
          <cell r="F49" t="str">
            <v>05-5212</v>
          </cell>
        </row>
        <row r="50">
          <cell r="A50" t="str">
            <v>Laép döïng coät BT vuoâng 8,5m baèng TC</v>
          </cell>
          <cell r="B50" t="str">
            <v>Coät</v>
          </cell>
          <cell r="C50">
            <v>20790</v>
          </cell>
          <cell r="D50">
            <v>80605</v>
          </cell>
          <cell r="F50" t="str">
            <v>05-5212</v>
          </cell>
        </row>
        <row r="51">
          <cell r="A51" t="str">
            <v>Laép döïng coät BTLT 9m baèng TC</v>
          </cell>
          <cell r="B51" t="str">
            <v>Coät</v>
          </cell>
          <cell r="C51">
            <v>20790</v>
          </cell>
          <cell r="D51">
            <v>80605</v>
          </cell>
          <cell r="F51" t="str">
            <v>05-5212</v>
          </cell>
        </row>
        <row r="52">
          <cell r="A52" t="str">
            <v>Laép döïng coät BTLT 10,5m baèng TC</v>
          </cell>
          <cell r="B52" t="str">
            <v>Coät</v>
          </cell>
          <cell r="C52">
            <v>20790</v>
          </cell>
          <cell r="D52">
            <v>86293</v>
          </cell>
          <cell r="F52" t="str">
            <v>05-5213</v>
          </cell>
        </row>
        <row r="53">
          <cell r="A53" t="str">
            <v>Laép döïng coät BTLT 12m baèng TC</v>
          </cell>
          <cell r="B53" t="str">
            <v>Coät</v>
          </cell>
          <cell r="C53">
            <v>20790</v>
          </cell>
          <cell r="D53">
            <v>86293</v>
          </cell>
          <cell r="F53" t="str">
            <v>05-5213</v>
          </cell>
        </row>
        <row r="54">
          <cell r="A54" t="str">
            <v>Laép döïng coät BTLT 14m baèng TC</v>
          </cell>
          <cell r="B54" t="str">
            <v>Coät</v>
          </cell>
          <cell r="C54">
            <v>20790</v>
          </cell>
          <cell r="D54">
            <v>107419</v>
          </cell>
          <cell r="F54" t="str">
            <v>05-5214</v>
          </cell>
        </row>
        <row r="55">
          <cell r="A55" t="str">
            <v>Laép döïng coät BTLT 18m baèng TC</v>
          </cell>
          <cell r="B55" t="str">
            <v>Coät</v>
          </cell>
          <cell r="C55">
            <v>24448</v>
          </cell>
          <cell r="D55">
            <v>152271</v>
          </cell>
          <cell r="F55" t="str">
            <v>05-5216</v>
          </cell>
        </row>
        <row r="56">
          <cell r="A56" t="str">
            <v>Laép döïng coät BTLT 20m baèng TC</v>
          </cell>
          <cell r="B56" t="str">
            <v>Coät</v>
          </cell>
          <cell r="C56">
            <v>24448</v>
          </cell>
          <cell r="D56">
            <v>177460</v>
          </cell>
          <cell r="F56" t="str">
            <v>05-5217</v>
          </cell>
        </row>
        <row r="57">
          <cell r="A57" t="str">
            <v>02-1461</v>
          </cell>
          <cell r="B57" t="str">
            <v>taán</v>
          </cell>
          <cell r="D57">
            <v>140241</v>
          </cell>
          <cell r="F57" t="str">
            <v>V/c coät BTLT cöï ly 100m</v>
          </cell>
        </row>
        <row r="58">
          <cell r="A58" t="str">
            <v>02-1462</v>
          </cell>
          <cell r="B58" t="str">
            <v>taán</v>
          </cell>
          <cell r="D58">
            <v>131705</v>
          </cell>
          <cell r="F58" t="str">
            <v>V/c coät BTLT cöï ly 300m</v>
          </cell>
        </row>
        <row r="59">
          <cell r="A59" t="str">
            <v>02-1463</v>
          </cell>
          <cell r="B59" t="str">
            <v>taán</v>
          </cell>
          <cell r="D59">
            <v>129940</v>
          </cell>
          <cell r="F59" t="str">
            <v>V/c coät BTLT cöï ly 500m</v>
          </cell>
        </row>
        <row r="60">
          <cell r="A60" t="str">
            <v>02-1464</v>
          </cell>
          <cell r="B60" t="str">
            <v>taán</v>
          </cell>
          <cell r="D60">
            <v>128762</v>
          </cell>
          <cell r="F60" t="str">
            <v>V/c coät BTLT cöï ly &gt;500m</v>
          </cell>
        </row>
        <row r="61">
          <cell r="A61" t="str">
            <v>Xaø</v>
          </cell>
        </row>
        <row r="62">
          <cell r="A62" t="str">
            <v>Xaø LBFCO phaân ñoaïn 3 pha</v>
          </cell>
          <cell r="B62" t="str">
            <v>boä</v>
          </cell>
          <cell r="C62" t="e">
            <v>#REF!</v>
          </cell>
          <cell r="D62" t="e">
            <v>#REF!</v>
          </cell>
          <cell r="E62" t="e">
            <v>#REF!</v>
          </cell>
          <cell r="F62" t="str">
            <v>Baûng tính</v>
          </cell>
        </row>
        <row r="63">
          <cell r="A63" t="str">
            <v>Xaø LBFCO phaân ñoaïn 1 pha</v>
          </cell>
          <cell r="B63" t="str">
            <v>boä</v>
          </cell>
          <cell r="F63" t="str">
            <v>Baûng tính</v>
          </cell>
        </row>
        <row r="64">
          <cell r="A64" t="str">
            <v>Xaø XÑT-2</v>
          </cell>
          <cell r="B64" t="str">
            <v>boä</v>
          </cell>
          <cell r="C64" t="e">
            <v>#REF!</v>
          </cell>
          <cell r="D64" t="e">
            <v>#REF!</v>
          </cell>
          <cell r="E64" t="e">
            <v>#REF!</v>
          </cell>
          <cell r="F64" t="str">
            <v>Baûng tính</v>
          </cell>
        </row>
        <row r="65">
          <cell r="A65" t="str">
            <v>Laép ñaët boä xaø XÑT-2 treân coät BT ly taâm</v>
          </cell>
          <cell r="B65" t="str">
            <v>boä</v>
          </cell>
          <cell r="D65">
            <v>17806</v>
          </cell>
          <cell r="F65" t="str">
            <v>05-6021</v>
          </cell>
        </row>
        <row r="66">
          <cell r="A66" t="str">
            <v>Laép ñaët boä xaø XÑL treân coät BT ly taâm</v>
          </cell>
          <cell r="B66" t="str">
            <v>boä</v>
          </cell>
          <cell r="D66">
            <v>17806</v>
          </cell>
          <cell r="F66" t="str">
            <v>05-6021</v>
          </cell>
        </row>
        <row r="67">
          <cell r="A67" t="str">
            <v>Xaø XÑG-2</v>
          </cell>
          <cell r="B67" t="str">
            <v>boä</v>
          </cell>
          <cell r="C67" t="e">
            <v>#REF!</v>
          </cell>
          <cell r="D67" t="e">
            <v>#REF!</v>
          </cell>
          <cell r="E67" t="e">
            <v>#REF!</v>
          </cell>
        </row>
        <row r="68">
          <cell r="A68" t="str">
            <v>Laép ñaët boä xaø XÑG-2 treân coät BT ly taâm</v>
          </cell>
          <cell r="B68" t="str">
            <v>boä</v>
          </cell>
          <cell r="D68">
            <v>23999</v>
          </cell>
          <cell r="F68" t="str">
            <v>05-6031</v>
          </cell>
        </row>
        <row r="69">
          <cell r="A69" t="str">
            <v>Laép ñaët boä xaø XÑGL treân coät BT ly taâm</v>
          </cell>
          <cell r="B69" t="str">
            <v>boä</v>
          </cell>
          <cell r="D69">
            <v>23999</v>
          </cell>
          <cell r="F69" t="str">
            <v>05-6031</v>
          </cell>
        </row>
        <row r="70">
          <cell r="A70" t="str">
            <v>Xaø XNG-2</v>
          </cell>
          <cell r="B70" t="str">
            <v>boä</v>
          </cell>
          <cell r="C70" t="e">
            <v>#REF!</v>
          </cell>
          <cell r="D70" t="e">
            <v>#REF!</v>
          </cell>
          <cell r="E70" t="e">
            <v>#REF!</v>
          </cell>
        </row>
        <row r="71">
          <cell r="A71" t="str">
            <v>Laép ñaët boä xaø XNG-2 treân coät BT ly taâm</v>
          </cell>
          <cell r="B71" t="str">
            <v>boä</v>
          </cell>
          <cell r="D71">
            <v>31896</v>
          </cell>
          <cell r="F71" t="str">
            <v>05-6032</v>
          </cell>
        </row>
        <row r="72">
          <cell r="A72" t="str">
            <v>Xaø XNGR-2</v>
          </cell>
          <cell r="B72" t="str">
            <v>boä</v>
          </cell>
          <cell r="C72" t="e">
            <v>#REF!</v>
          </cell>
          <cell r="D72" t="e">
            <v>#REF!</v>
          </cell>
          <cell r="E72" t="e">
            <v>#REF!</v>
          </cell>
        </row>
        <row r="73">
          <cell r="A73" t="str">
            <v>Laép ñaët boä xaø XNGR-2 treân coät BT ly taâm</v>
          </cell>
          <cell r="B73" t="str">
            <v>boä</v>
          </cell>
          <cell r="D73">
            <v>38244</v>
          </cell>
          <cell r="F73" t="str">
            <v>05-6042</v>
          </cell>
        </row>
        <row r="74">
          <cell r="A74" t="str">
            <v>Chaèng xieân CX</v>
          </cell>
          <cell r="B74" t="str">
            <v>boä</v>
          </cell>
          <cell r="C74" t="e">
            <v>#REF!</v>
          </cell>
          <cell r="D74" t="e">
            <v>#REF!</v>
          </cell>
          <cell r="E74" t="e">
            <v>#REF!</v>
          </cell>
          <cell r="F74" t="str">
            <v>Baûng tính</v>
          </cell>
        </row>
        <row r="75">
          <cell r="A75" t="str">
            <v>Chaèng heïp CH</v>
          </cell>
          <cell r="B75" t="str">
            <v>boä</v>
          </cell>
          <cell r="C75" t="e">
            <v>#REF!</v>
          </cell>
          <cell r="D75" t="e">
            <v>#REF!</v>
          </cell>
          <cell r="E75" t="e">
            <v>#REF!</v>
          </cell>
          <cell r="F75" t="str">
            <v>Baûng tính</v>
          </cell>
        </row>
        <row r="76">
          <cell r="A76" t="str">
            <v>Chaèng xieân CXX</v>
          </cell>
          <cell r="B76" t="str">
            <v>boä</v>
          </cell>
          <cell r="C76" t="e">
            <v>#REF!</v>
          </cell>
          <cell r="D76" t="e">
            <v>#REF!</v>
          </cell>
          <cell r="E76" t="e">
            <v>#REF!</v>
          </cell>
          <cell r="F76" t="str">
            <v>Baûng tính</v>
          </cell>
        </row>
        <row r="77">
          <cell r="A77" t="str">
            <v>Maùng che daây chaèng (keøm bu loâng)</v>
          </cell>
          <cell r="B77" t="str">
            <v>caùi</v>
          </cell>
          <cell r="C77">
            <v>5500</v>
          </cell>
        </row>
        <row r="78">
          <cell r="A78" t="str">
            <v>Daây söù phuï kieän</v>
          </cell>
        </row>
        <row r="79">
          <cell r="A79" t="str">
            <v>Daây daãn AC-35</v>
          </cell>
          <cell r="B79" t="str">
            <v>kg</v>
          </cell>
          <cell r="C79">
            <v>25000</v>
          </cell>
        </row>
        <row r="80">
          <cell r="A80" t="str">
            <v>Raûi caêng daây AC-35 baèng TC</v>
          </cell>
          <cell r="B80" t="str">
            <v>km</v>
          </cell>
          <cell r="C80">
            <v>226789</v>
          </cell>
          <cell r="D80">
            <v>198262</v>
          </cell>
          <cell r="F80" t="str">
            <v>06-6103</v>
          </cell>
        </row>
        <row r="81">
          <cell r="A81" t="str">
            <v>Daây daãn AC-50</v>
          </cell>
          <cell r="B81" t="str">
            <v>kg</v>
          </cell>
          <cell r="C81">
            <v>25000</v>
          </cell>
        </row>
        <row r="82">
          <cell r="A82" t="str">
            <v>Raûi caêng daây AC-50 baèng TC</v>
          </cell>
          <cell r="B82" t="str">
            <v>km</v>
          </cell>
          <cell r="C82">
            <v>227189</v>
          </cell>
          <cell r="D82">
            <v>261153</v>
          </cell>
          <cell r="F82" t="str">
            <v>06-6104</v>
          </cell>
        </row>
        <row r="83">
          <cell r="A83" t="str">
            <v>Daây daãn AC-70</v>
          </cell>
          <cell r="B83" t="str">
            <v>kg</v>
          </cell>
          <cell r="C83">
            <v>25000</v>
          </cell>
        </row>
        <row r="84">
          <cell r="A84" t="str">
            <v>Raûi caêng daây AC-70 baèng TC</v>
          </cell>
          <cell r="B84" t="str">
            <v>km</v>
          </cell>
          <cell r="C84">
            <v>227189</v>
          </cell>
          <cell r="D84">
            <v>348908</v>
          </cell>
          <cell r="F84" t="str">
            <v>06-6105</v>
          </cell>
        </row>
        <row r="85">
          <cell r="A85" t="str">
            <v>Daây daãn AC-95</v>
          </cell>
          <cell r="B85" t="str">
            <v>kg</v>
          </cell>
          <cell r="C85">
            <v>25000</v>
          </cell>
        </row>
        <row r="86">
          <cell r="A86" t="str">
            <v>Raûi caêng daây AC-95 baèng TC</v>
          </cell>
          <cell r="B86" t="str">
            <v>km</v>
          </cell>
          <cell r="C86">
            <v>227189</v>
          </cell>
          <cell r="D86">
            <v>475178</v>
          </cell>
          <cell r="F86" t="str">
            <v>06-6106</v>
          </cell>
        </row>
        <row r="87">
          <cell r="A87" t="str">
            <v>Daây daãn AC-120</v>
          </cell>
          <cell r="B87" t="str">
            <v>kg</v>
          </cell>
          <cell r="C87">
            <v>25000</v>
          </cell>
        </row>
        <row r="88">
          <cell r="A88" t="str">
            <v>Daây daãn AC-150</v>
          </cell>
          <cell r="B88" t="str">
            <v>kg</v>
          </cell>
          <cell r="C88">
            <v>25000</v>
          </cell>
        </row>
        <row r="89">
          <cell r="A89" t="str">
            <v>Daây daãn AC-185</v>
          </cell>
          <cell r="B89" t="str">
            <v>kg</v>
          </cell>
          <cell r="C89">
            <v>25000</v>
          </cell>
        </row>
        <row r="90">
          <cell r="A90" t="str">
            <v>Daây daãn AC-240</v>
          </cell>
          <cell r="B90" t="str">
            <v>kg</v>
          </cell>
          <cell r="C90">
            <v>25000</v>
          </cell>
        </row>
        <row r="91">
          <cell r="A91" t="str">
            <v>Raûi caêng daây AV-50 baèng TC</v>
          </cell>
          <cell r="B91" t="str">
            <v>km</v>
          </cell>
          <cell r="C91">
            <v>227189</v>
          </cell>
          <cell r="D91">
            <v>261153</v>
          </cell>
          <cell r="F91" t="str">
            <v>06-6104</v>
          </cell>
        </row>
        <row r="92">
          <cell r="A92" t="str">
            <v>Daây daãn A-16</v>
          </cell>
          <cell r="B92" t="str">
            <v>kg</v>
          </cell>
          <cell r="C92">
            <v>26627</v>
          </cell>
        </row>
        <row r="93">
          <cell r="A93" t="str">
            <v>Daây daãn A-25</v>
          </cell>
          <cell r="B93" t="str">
            <v>kg</v>
          </cell>
          <cell r="C93">
            <v>26462</v>
          </cell>
        </row>
        <row r="94">
          <cell r="A94" t="str">
            <v>Daây daãn A-35</v>
          </cell>
          <cell r="B94" t="str">
            <v>kg</v>
          </cell>
          <cell r="C94">
            <v>26361</v>
          </cell>
        </row>
        <row r="95">
          <cell r="A95" t="str">
            <v>Daây daãn A-50</v>
          </cell>
          <cell r="B95" t="str">
            <v>kg</v>
          </cell>
          <cell r="C95">
            <v>26260</v>
          </cell>
        </row>
        <row r="96">
          <cell r="A96" t="str">
            <v>Daây daãn A-70</v>
          </cell>
          <cell r="B96" t="str">
            <v>kg</v>
          </cell>
          <cell r="C96">
            <v>26158</v>
          </cell>
        </row>
        <row r="97">
          <cell r="A97" t="str">
            <v>Daây daãn A-95</v>
          </cell>
          <cell r="B97" t="str">
            <v>kg</v>
          </cell>
          <cell r="C97">
            <v>26058</v>
          </cell>
        </row>
        <row r="98">
          <cell r="A98" t="str">
            <v>Daây daãn A-120</v>
          </cell>
          <cell r="B98" t="str">
            <v>kg</v>
          </cell>
          <cell r="C98">
            <v>26100</v>
          </cell>
        </row>
        <row r="99">
          <cell r="A99" t="str">
            <v>Daây daãn A-150</v>
          </cell>
          <cell r="B99" t="str">
            <v>kg</v>
          </cell>
          <cell r="C99">
            <v>26048</v>
          </cell>
        </row>
        <row r="100">
          <cell r="A100" t="str">
            <v>Daây daãn A-185</v>
          </cell>
          <cell r="B100" t="str">
            <v>kg</v>
          </cell>
          <cell r="C100">
            <v>25996</v>
          </cell>
        </row>
        <row r="101">
          <cell r="A101" t="str">
            <v>Daây daãn A-240</v>
          </cell>
          <cell r="B101" t="str">
            <v>kg</v>
          </cell>
          <cell r="C101">
            <v>25944</v>
          </cell>
        </row>
        <row r="102">
          <cell r="A102" t="str">
            <v>Daây daãn A-300</v>
          </cell>
          <cell r="B102" t="str">
            <v>kg</v>
          </cell>
          <cell r="C102">
            <v>25892</v>
          </cell>
        </row>
        <row r="103">
          <cell r="A103" t="str">
            <v>Daây ñoàng traàn M-16 mm2</v>
          </cell>
          <cell r="B103" t="str">
            <v>kg</v>
          </cell>
          <cell r="C103">
            <v>30200</v>
          </cell>
        </row>
        <row r="104">
          <cell r="A104" t="str">
            <v>Daây ñoàng traàn M-25 mm2</v>
          </cell>
          <cell r="B104" t="str">
            <v>kg</v>
          </cell>
          <cell r="C104">
            <v>30000</v>
          </cell>
        </row>
        <row r="105">
          <cell r="A105" t="str">
            <v>Daây ñoàng traàn M-35 mm2</v>
          </cell>
          <cell r="B105" t="str">
            <v>kg</v>
          </cell>
          <cell r="C105">
            <v>29818</v>
          </cell>
        </row>
        <row r="106">
          <cell r="A106" t="str">
            <v>Daây ñoàng traàn M-50 mm2</v>
          </cell>
          <cell r="B106" t="str">
            <v>kg</v>
          </cell>
          <cell r="C106">
            <v>29600</v>
          </cell>
        </row>
        <row r="107">
          <cell r="A107" t="str">
            <v>Daây ñoàng traàn M-70 mm2</v>
          </cell>
          <cell r="B107" t="str">
            <v>kg</v>
          </cell>
          <cell r="C107">
            <v>29500</v>
          </cell>
        </row>
        <row r="108">
          <cell r="A108" t="str">
            <v>Daây ñoàng traàn M-95 mm2</v>
          </cell>
          <cell r="B108" t="str">
            <v>kg</v>
          </cell>
          <cell r="C108">
            <v>29400</v>
          </cell>
        </row>
        <row r="109">
          <cell r="A109" t="str">
            <v>Daây ñoàng traàn M-120 mm2</v>
          </cell>
          <cell r="B109" t="str">
            <v>kg</v>
          </cell>
          <cell r="C109">
            <v>30000</v>
          </cell>
        </row>
        <row r="110">
          <cell r="A110" t="str">
            <v>Daây ñoàng traàn M-150 mm2</v>
          </cell>
          <cell r="B110" t="str">
            <v>kg</v>
          </cell>
          <cell r="C110">
            <v>29900</v>
          </cell>
        </row>
        <row r="111">
          <cell r="A111" t="str">
            <v>Daây ñoàng traàn M-180 mm2</v>
          </cell>
          <cell r="B111" t="str">
            <v>kg</v>
          </cell>
          <cell r="C111">
            <v>29800</v>
          </cell>
        </row>
        <row r="112">
          <cell r="A112" t="str">
            <v>Daây ñoàng traàn M-240 mm2</v>
          </cell>
          <cell r="B112" t="str">
            <v>kg</v>
          </cell>
          <cell r="C112">
            <v>29700</v>
          </cell>
        </row>
        <row r="113">
          <cell r="A113" t="str">
            <v>Daây ñoàng traàn M-300 mm2</v>
          </cell>
          <cell r="B113" t="str">
            <v>kg</v>
          </cell>
          <cell r="C113">
            <v>29600</v>
          </cell>
        </row>
        <row r="114">
          <cell r="A114" t="str">
            <v>Caùch ñieän</v>
          </cell>
        </row>
        <row r="115">
          <cell r="A115" t="str">
            <v>Söù chaèng</v>
          </cell>
          <cell r="B115" t="str">
            <v>Caùi</v>
          </cell>
          <cell r="C115">
            <v>15500</v>
          </cell>
        </row>
        <row r="116">
          <cell r="A116" t="str">
            <v>Söù treo Polymer 24 kV</v>
          </cell>
          <cell r="B116" t="str">
            <v>Caùi</v>
          </cell>
          <cell r="C116">
            <v>240000</v>
          </cell>
        </row>
        <row r="117">
          <cell r="A117" t="str">
            <v>Söù ñöùng 6 kV</v>
          </cell>
          <cell r="B117" t="str">
            <v>boä</v>
          </cell>
          <cell r="C117">
            <v>32000</v>
          </cell>
        </row>
        <row r="118">
          <cell r="A118" t="str">
            <v>Söù ñöùng 10 kV</v>
          </cell>
          <cell r="B118" t="str">
            <v>boä</v>
          </cell>
          <cell r="C118">
            <v>32000</v>
          </cell>
        </row>
        <row r="119">
          <cell r="A119" t="str">
            <v>Söù ñöùng 15 kV</v>
          </cell>
          <cell r="B119" t="str">
            <v>boä</v>
          </cell>
          <cell r="C119">
            <v>35000</v>
          </cell>
        </row>
        <row r="120">
          <cell r="A120" t="str">
            <v>Söù ñöùng 22 Kv choáng muoái bieån</v>
          </cell>
          <cell r="B120" t="str">
            <v>boä</v>
          </cell>
          <cell r="C120">
            <v>86000</v>
          </cell>
        </row>
        <row r="121">
          <cell r="A121" t="str">
            <v>Söù ñöùng 22 kV</v>
          </cell>
          <cell r="B121" t="str">
            <v>boä</v>
          </cell>
          <cell r="C121">
            <v>55000</v>
          </cell>
        </row>
        <row r="122">
          <cell r="A122" t="str">
            <v>Ty söù ñöùng</v>
          </cell>
          <cell r="B122" t="str">
            <v>boä</v>
          </cell>
          <cell r="C122">
            <v>14000</v>
          </cell>
        </row>
        <row r="123">
          <cell r="A123" t="str">
            <v>Söù ñöùng 35 kV</v>
          </cell>
          <cell r="B123" t="str">
            <v>boä</v>
          </cell>
          <cell r="C123">
            <v>125000</v>
          </cell>
        </row>
        <row r="124">
          <cell r="A124" t="str">
            <v>Söù ñöùng 35 kV (ty maï)</v>
          </cell>
          <cell r="B124" t="str">
            <v>boä</v>
          </cell>
          <cell r="C124">
            <v>134000</v>
          </cell>
        </row>
        <row r="125">
          <cell r="A125" t="str">
            <v>Chaân söù ñænh</v>
          </cell>
          <cell r="B125" t="str">
            <v>Caùi</v>
          </cell>
        </row>
        <row r="126">
          <cell r="A126" t="str">
            <v>Söù haï oáng chæ +Rack 1söù+bulon</v>
          </cell>
          <cell r="B126" t="str">
            <v>boä</v>
          </cell>
          <cell r="C126" t="e">
            <v>#REF!</v>
          </cell>
          <cell r="D126" t="e">
            <v>#REF!</v>
          </cell>
          <cell r="E126" t="e">
            <v>#REF!</v>
          </cell>
        </row>
        <row r="127">
          <cell r="A127" t="str">
            <v>Söù oáng chæ haï theá</v>
          </cell>
          <cell r="B127" t="str">
            <v>cuïc</v>
          </cell>
          <cell r="C127">
            <v>2500</v>
          </cell>
        </row>
        <row r="128">
          <cell r="A128" t="str">
            <v>Rack 1 söù</v>
          </cell>
          <cell r="B128" t="str">
            <v>boä</v>
          </cell>
          <cell r="C128">
            <v>4500</v>
          </cell>
        </row>
        <row r="129">
          <cell r="A129" t="str">
            <v>Rack 2 söù</v>
          </cell>
          <cell r="B129" t="str">
            <v>boä</v>
          </cell>
          <cell r="C129">
            <v>20000</v>
          </cell>
        </row>
        <row r="130">
          <cell r="A130" t="str">
            <v>Rack 3 söù</v>
          </cell>
          <cell r="B130" t="str">
            <v>boä</v>
          </cell>
          <cell r="C130">
            <v>29500</v>
          </cell>
        </row>
        <row r="131">
          <cell r="A131" t="str">
            <v>Rack 4 söù</v>
          </cell>
          <cell r="B131" t="str">
            <v>boä</v>
          </cell>
          <cell r="C131">
            <v>38500</v>
          </cell>
        </row>
        <row r="132">
          <cell r="A132" t="str">
            <v>Bulon</v>
          </cell>
        </row>
        <row r="133">
          <cell r="A133" t="str">
            <v>Bulon: M12 x 50</v>
          </cell>
          <cell r="B133" t="str">
            <v>boä</v>
          </cell>
          <cell r="C133">
            <v>1100</v>
          </cell>
        </row>
        <row r="134">
          <cell r="A134" t="str">
            <v>Bulon: M16 x 50</v>
          </cell>
          <cell r="B134" t="str">
            <v>boä</v>
          </cell>
          <cell r="C134">
            <v>2300</v>
          </cell>
        </row>
        <row r="135">
          <cell r="A135" t="str">
            <v>Bulon: M16 x 70</v>
          </cell>
          <cell r="B135" t="str">
            <v>boä</v>
          </cell>
          <cell r="C135">
            <v>2800</v>
          </cell>
        </row>
        <row r="136">
          <cell r="A136" t="str">
            <v>Bulon: M16 x 100</v>
          </cell>
          <cell r="B136" t="str">
            <v>boä</v>
          </cell>
          <cell r="C136">
            <v>2900</v>
          </cell>
        </row>
        <row r="137">
          <cell r="A137" t="str">
            <v>Bulon: M16 x 120</v>
          </cell>
          <cell r="B137" t="str">
            <v>boä</v>
          </cell>
          <cell r="C137">
            <v>3300</v>
          </cell>
        </row>
        <row r="138">
          <cell r="A138" t="str">
            <v>Bulon: M16 x 150</v>
          </cell>
          <cell r="B138" t="str">
            <v>boä</v>
          </cell>
          <cell r="C138">
            <v>3800</v>
          </cell>
        </row>
        <row r="139">
          <cell r="A139" t="str">
            <v>Bulon: M16 x 175</v>
          </cell>
          <cell r="B139" t="str">
            <v>boä</v>
          </cell>
          <cell r="C139">
            <v>4200</v>
          </cell>
        </row>
        <row r="140">
          <cell r="A140" t="str">
            <v>Bulon: M16 x 200</v>
          </cell>
          <cell r="B140" t="str">
            <v>boä</v>
          </cell>
          <cell r="C140">
            <v>4600</v>
          </cell>
        </row>
        <row r="141">
          <cell r="A141" t="str">
            <v>Bulon: M16 x 250</v>
          </cell>
          <cell r="B141" t="str">
            <v>boä</v>
          </cell>
          <cell r="C141">
            <v>5400</v>
          </cell>
        </row>
        <row r="142">
          <cell r="A142" t="str">
            <v>Bulon: M16 x 280</v>
          </cell>
          <cell r="B142" t="str">
            <v>boä</v>
          </cell>
          <cell r="C142">
            <v>6200</v>
          </cell>
        </row>
        <row r="143">
          <cell r="A143" t="str">
            <v>Bulon maét M16 x 300</v>
          </cell>
          <cell r="B143" t="str">
            <v>boä</v>
          </cell>
          <cell r="C143">
            <v>9460</v>
          </cell>
        </row>
        <row r="144">
          <cell r="A144" t="str">
            <v>Bulon: M16 x 300</v>
          </cell>
          <cell r="B144" t="str">
            <v>boä</v>
          </cell>
          <cell r="C144">
            <v>7000</v>
          </cell>
        </row>
        <row r="145">
          <cell r="A145" t="str">
            <v>Bulon: M16 x 350</v>
          </cell>
          <cell r="B145" t="str">
            <v>boä</v>
          </cell>
          <cell r="C145">
            <v>8800</v>
          </cell>
        </row>
        <row r="146">
          <cell r="A146" t="str">
            <v>Bulon: M16 x 400</v>
          </cell>
          <cell r="B146" t="str">
            <v>boä</v>
          </cell>
          <cell r="C146">
            <v>7500</v>
          </cell>
        </row>
        <row r="147">
          <cell r="A147" t="str">
            <v>Bulon: M16 x 450</v>
          </cell>
          <cell r="B147" t="str">
            <v>boä</v>
          </cell>
          <cell r="C147">
            <v>8200</v>
          </cell>
        </row>
        <row r="148">
          <cell r="A148" t="str">
            <v>Bulon: M20 x 45</v>
          </cell>
          <cell r="B148" t="str">
            <v>boä</v>
          </cell>
          <cell r="C148">
            <v>3900</v>
          </cell>
        </row>
        <row r="149">
          <cell r="A149" t="str">
            <v>Bulon: M20 x 60</v>
          </cell>
          <cell r="B149" t="str">
            <v>boä</v>
          </cell>
          <cell r="C149">
            <v>4300</v>
          </cell>
        </row>
        <row r="150">
          <cell r="A150" t="str">
            <v>Bulon: M20 x 70</v>
          </cell>
          <cell r="B150" t="str">
            <v>boä</v>
          </cell>
          <cell r="C150">
            <v>4700</v>
          </cell>
        </row>
        <row r="151">
          <cell r="A151" t="str">
            <v>Bulon: M20 x 100</v>
          </cell>
          <cell r="B151" t="str">
            <v>boä</v>
          </cell>
          <cell r="C151">
            <v>6300</v>
          </cell>
        </row>
        <row r="152">
          <cell r="A152" t="str">
            <v>Bulon: M20 x 120</v>
          </cell>
          <cell r="B152" t="str">
            <v>boä</v>
          </cell>
          <cell r="C152">
            <v>5800</v>
          </cell>
        </row>
        <row r="153">
          <cell r="A153" t="str">
            <v>Bulon: M20 x 150</v>
          </cell>
          <cell r="B153" t="str">
            <v>boä</v>
          </cell>
          <cell r="C153">
            <v>6400</v>
          </cell>
        </row>
        <row r="154">
          <cell r="A154" t="str">
            <v>Bulon: M20 x 200</v>
          </cell>
          <cell r="B154" t="str">
            <v>boä</v>
          </cell>
          <cell r="C154">
            <v>7500</v>
          </cell>
        </row>
        <row r="155">
          <cell r="A155" t="str">
            <v>Bulon: M20 x 250</v>
          </cell>
          <cell r="B155" t="str">
            <v>boä</v>
          </cell>
          <cell r="C155">
            <v>8500</v>
          </cell>
        </row>
        <row r="156">
          <cell r="A156" t="str">
            <v>Bulon: M20 x 300</v>
          </cell>
          <cell r="B156" t="str">
            <v>boä</v>
          </cell>
          <cell r="C156">
            <v>9500</v>
          </cell>
        </row>
        <row r="157">
          <cell r="A157" t="str">
            <v>Bulon: M20 x 350</v>
          </cell>
          <cell r="B157" t="str">
            <v>boä</v>
          </cell>
          <cell r="C157">
            <v>10500</v>
          </cell>
        </row>
        <row r="158">
          <cell r="A158" t="str">
            <v>Bulon: M20 x 400</v>
          </cell>
          <cell r="B158" t="str">
            <v>boä</v>
          </cell>
          <cell r="C158">
            <v>11500</v>
          </cell>
        </row>
        <row r="159">
          <cell r="A159" t="str">
            <v>Bulon: M20 x 500</v>
          </cell>
          <cell r="B159" t="str">
            <v>boä</v>
          </cell>
          <cell r="C159">
            <v>13500</v>
          </cell>
        </row>
        <row r="160">
          <cell r="A160" t="str">
            <v>Bulon: M22 x 80</v>
          </cell>
          <cell r="B160" t="str">
            <v>boä</v>
          </cell>
          <cell r="C160">
            <v>6000</v>
          </cell>
        </row>
        <row r="161">
          <cell r="A161" t="str">
            <v>Bulon: M22 x 100</v>
          </cell>
          <cell r="B161" t="str">
            <v>boä</v>
          </cell>
          <cell r="C161">
            <v>6500</v>
          </cell>
        </row>
        <row r="162">
          <cell r="A162" t="str">
            <v>Bulon: M22 x 120</v>
          </cell>
          <cell r="B162" t="str">
            <v>boä</v>
          </cell>
          <cell r="C162">
            <v>7000</v>
          </cell>
        </row>
        <row r="163">
          <cell r="A163" t="str">
            <v>Bulon: M22 x 150</v>
          </cell>
          <cell r="B163" t="str">
            <v>boä</v>
          </cell>
          <cell r="C163">
            <v>7700</v>
          </cell>
        </row>
        <row r="164">
          <cell r="A164" t="str">
            <v>Bulon: M22 x 180</v>
          </cell>
          <cell r="B164" t="str">
            <v>boä</v>
          </cell>
          <cell r="C164">
            <v>8400</v>
          </cell>
        </row>
        <row r="165">
          <cell r="A165" t="str">
            <v>Bulon: M22 x 200</v>
          </cell>
          <cell r="B165" t="str">
            <v>boä</v>
          </cell>
          <cell r="C165">
            <v>9000</v>
          </cell>
        </row>
        <row r="166">
          <cell r="A166" t="str">
            <v>Bulon: M22 x 250</v>
          </cell>
          <cell r="B166" t="str">
            <v>boä</v>
          </cell>
          <cell r="C166">
            <v>10200</v>
          </cell>
        </row>
        <row r="167">
          <cell r="A167" t="str">
            <v>Bulon: M22 x 300</v>
          </cell>
          <cell r="B167" t="str">
            <v>boä</v>
          </cell>
          <cell r="C167">
            <v>11500</v>
          </cell>
        </row>
        <row r="168">
          <cell r="A168" t="str">
            <v>Bulon: M22 x 350</v>
          </cell>
          <cell r="B168" t="str">
            <v>boä</v>
          </cell>
          <cell r="C168">
            <v>12200</v>
          </cell>
        </row>
        <row r="169">
          <cell r="A169" t="str">
            <v>Bulon: M22 x 400</v>
          </cell>
          <cell r="B169" t="str">
            <v>boä</v>
          </cell>
          <cell r="C169">
            <v>13700</v>
          </cell>
        </row>
        <row r="170">
          <cell r="A170" t="str">
            <v>Bulon: M22 x 450</v>
          </cell>
          <cell r="B170" t="str">
            <v>boä</v>
          </cell>
          <cell r="C170">
            <v>15300</v>
          </cell>
        </row>
        <row r="171">
          <cell r="A171" t="str">
            <v>Bulon: M22 x 500</v>
          </cell>
          <cell r="B171" t="str">
            <v>boä</v>
          </cell>
          <cell r="C171">
            <v>17300</v>
          </cell>
        </row>
        <row r="172">
          <cell r="A172" t="str">
            <v>Bulon: M22 x 550</v>
          </cell>
          <cell r="B172" t="str">
            <v>boä</v>
          </cell>
          <cell r="C172">
            <v>18500</v>
          </cell>
        </row>
        <row r="173">
          <cell r="A173" t="str">
            <v>Bulon: M22 x 600</v>
          </cell>
          <cell r="B173" t="str">
            <v>boä</v>
          </cell>
          <cell r="C173">
            <v>19000</v>
          </cell>
        </row>
        <row r="174">
          <cell r="A174" t="str">
            <v>Bulon: M22 x 650</v>
          </cell>
          <cell r="B174" t="str">
            <v>boä</v>
          </cell>
          <cell r="C174">
            <v>20000</v>
          </cell>
        </row>
        <row r="175">
          <cell r="A175" t="str">
            <v>Bulon: M22 x 700</v>
          </cell>
          <cell r="B175" t="str">
            <v>boä</v>
          </cell>
          <cell r="C175">
            <v>22000</v>
          </cell>
        </row>
        <row r="176">
          <cell r="A176" t="str">
            <v>Bulon: M22 x 750</v>
          </cell>
          <cell r="B176" t="str">
            <v>boä</v>
          </cell>
          <cell r="C176">
            <v>23200</v>
          </cell>
        </row>
        <row r="177">
          <cell r="A177" t="str">
            <v>Bulon: M22 x 800</v>
          </cell>
          <cell r="B177" t="str">
            <v>boä</v>
          </cell>
          <cell r="C177">
            <v>24500</v>
          </cell>
        </row>
        <row r="178">
          <cell r="A178" t="str">
            <v>Phuï kieän</v>
          </cell>
        </row>
        <row r="179">
          <cell r="A179" t="str">
            <v>Keïp hotline</v>
          </cell>
          <cell r="B179" t="str">
            <v>Caùi</v>
          </cell>
          <cell r="C179">
            <v>14000</v>
          </cell>
        </row>
        <row r="180">
          <cell r="A180" t="str">
            <v>Keïp quay 2/0</v>
          </cell>
          <cell r="B180" t="str">
            <v>Caùi</v>
          </cell>
          <cell r="C180">
            <v>12500</v>
          </cell>
        </row>
        <row r="181">
          <cell r="A181" t="str">
            <v>Keïp quay 4/0</v>
          </cell>
          <cell r="B181" t="str">
            <v>Caùi</v>
          </cell>
          <cell r="C181">
            <v>17000</v>
          </cell>
        </row>
        <row r="182">
          <cell r="A182" t="str">
            <v>Keïp quay + Splitbolt ñoàng</v>
          </cell>
          <cell r="B182" t="str">
            <v>Caùi</v>
          </cell>
          <cell r="C182">
            <v>19000</v>
          </cell>
        </row>
        <row r="183">
          <cell r="A183" t="str">
            <v>Keïp quay + Splitbolt nhoâm</v>
          </cell>
          <cell r="B183" t="str">
            <v>Caùi</v>
          </cell>
          <cell r="C183">
            <v>18500</v>
          </cell>
        </row>
        <row r="184">
          <cell r="A184" t="str">
            <v>Keïp Splitbolt ñoàng nhoâm</v>
          </cell>
          <cell r="B184" t="str">
            <v>Caùi</v>
          </cell>
          <cell r="C184">
            <v>6500</v>
          </cell>
        </row>
        <row r="185">
          <cell r="A185" t="str">
            <v>Keïp Splitbolt nhoâm</v>
          </cell>
          <cell r="B185" t="str">
            <v>Caùi</v>
          </cell>
          <cell r="C185">
            <v>6000</v>
          </cell>
        </row>
        <row r="186">
          <cell r="A186" t="str">
            <v>Keïp 3 bulon</v>
          </cell>
          <cell r="B186" t="str">
            <v>Caùi</v>
          </cell>
          <cell r="C186">
            <v>11500</v>
          </cell>
        </row>
        <row r="187">
          <cell r="A187" t="str">
            <v>Keïp 2 bulon</v>
          </cell>
          <cell r="B187" t="str">
            <v>Caùi</v>
          </cell>
          <cell r="C187">
            <v>8000</v>
          </cell>
        </row>
        <row r="188">
          <cell r="A188" t="str">
            <v>Keïp coïc noái ñaát</v>
          </cell>
          <cell r="B188" t="str">
            <v>Caùi</v>
          </cell>
          <cell r="C188">
            <v>3000</v>
          </cell>
        </row>
        <row r="189">
          <cell r="A189" t="str">
            <v>OÁng noái daây AC-50</v>
          </cell>
          <cell r="B189" t="str">
            <v>oáng</v>
          </cell>
          <cell r="C189">
            <v>16500</v>
          </cell>
        </row>
        <row r="190">
          <cell r="A190" t="str">
            <v>OÁng noái daây AV-50</v>
          </cell>
          <cell r="B190" t="str">
            <v>oáng</v>
          </cell>
          <cell r="C190">
            <v>16500</v>
          </cell>
        </row>
        <row r="191">
          <cell r="A191" t="str">
            <v>OÁng noái daây</v>
          </cell>
          <cell r="B191" t="str">
            <v>oáng</v>
          </cell>
        </row>
        <row r="192">
          <cell r="A192" t="str">
            <v>OÁng noái daây</v>
          </cell>
          <cell r="B192" t="str">
            <v>oáng</v>
          </cell>
        </row>
        <row r="193">
          <cell r="A193" t="str">
            <v>Vong treo ñaàu troøn VT-7</v>
          </cell>
          <cell r="B193" t="str">
            <v>boä</v>
          </cell>
          <cell r="C193">
            <v>4762</v>
          </cell>
          <cell r="F193" t="str">
            <v>VT7</v>
          </cell>
        </row>
        <row r="194">
          <cell r="A194" t="str">
            <v>Vong treo ñaàu troøn VT-10</v>
          </cell>
          <cell r="B194" t="str">
            <v>boä</v>
          </cell>
          <cell r="C194">
            <v>5714</v>
          </cell>
          <cell r="F194" t="str">
            <v>VT10</v>
          </cell>
        </row>
        <row r="195">
          <cell r="A195" t="str">
            <v>Vong treo ñaàu troøn VT-12</v>
          </cell>
          <cell r="B195" t="str">
            <v>boä</v>
          </cell>
          <cell r="C195">
            <v>8571</v>
          </cell>
          <cell r="F195" t="str">
            <v>VT12</v>
          </cell>
        </row>
        <row r="196">
          <cell r="A196" t="str">
            <v>Maét noái ñôn MN 1-7</v>
          </cell>
          <cell r="B196" t="str">
            <v>boä</v>
          </cell>
          <cell r="C196">
            <v>6476</v>
          </cell>
          <cell r="F196" t="str">
            <v>MN 1-7</v>
          </cell>
        </row>
        <row r="197">
          <cell r="A197" t="str">
            <v>Maét noái ñôn MN 1-10</v>
          </cell>
          <cell r="B197" t="str">
            <v>Caùi</v>
          </cell>
          <cell r="C197">
            <v>11143</v>
          </cell>
          <cell r="F197" t="str">
            <v>MN 1-10</v>
          </cell>
        </row>
        <row r="198">
          <cell r="A198" t="str">
            <v>Maét noái ñôn MN 1-12</v>
          </cell>
          <cell r="B198" t="str">
            <v>Caùi</v>
          </cell>
          <cell r="C198">
            <v>16286</v>
          </cell>
          <cell r="F198" t="str">
            <v>MN 1-12</v>
          </cell>
        </row>
        <row r="199">
          <cell r="A199" t="str">
            <v>Maét noái keùp MN 2-7</v>
          </cell>
          <cell r="B199" t="str">
            <v>Caùi</v>
          </cell>
          <cell r="C199">
            <v>9048</v>
          </cell>
          <cell r="F199" t="str">
            <v>MN 2-7</v>
          </cell>
        </row>
        <row r="200">
          <cell r="A200" t="str">
            <v>Maét noái keùp MN 2-10</v>
          </cell>
          <cell r="B200" t="str">
            <v>Caùi</v>
          </cell>
          <cell r="C200">
            <v>14762</v>
          </cell>
          <cell r="F200" t="str">
            <v>MN 2-10</v>
          </cell>
        </row>
        <row r="201">
          <cell r="A201" t="str">
            <v>Maét noái keùp MN 2-12</v>
          </cell>
          <cell r="B201" t="str">
            <v>Caùi</v>
          </cell>
          <cell r="C201">
            <v>19510</v>
          </cell>
          <cell r="F201" t="str">
            <v>MN 2-12</v>
          </cell>
        </row>
        <row r="202">
          <cell r="A202" t="str">
            <v>Khoaù ñôõ daây D -357</v>
          </cell>
          <cell r="B202" t="str">
            <v>Caùi</v>
          </cell>
          <cell r="C202">
            <v>22762</v>
          </cell>
          <cell r="F202" t="str">
            <v>D -357</v>
          </cell>
        </row>
        <row r="203">
          <cell r="A203" t="str">
            <v>Khoaù ñôõ daây D -912</v>
          </cell>
          <cell r="B203" t="str">
            <v>Caùi</v>
          </cell>
          <cell r="C203">
            <v>24657</v>
          </cell>
          <cell r="F203" t="str">
            <v>D -912</v>
          </cell>
        </row>
        <row r="204">
          <cell r="A204" t="str">
            <v>Khoaù ñôõ daây D -159</v>
          </cell>
          <cell r="B204" t="str">
            <v>Caùi</v>
          </cell>
          <cell r="C204">
            <v>38000</v>
          </cell>
          <cell r="F204" t="str">
            <v>D -159</v>
          </cell>
        </row>
        <row r="205">
          <cell r="A205" t="str">
            <v>Khoaù neùo daây D -357</v>
          </cell>
          <cell r="B205" t="str">
            <v>Caùi</v>
          </cell>
          <cell r="F205" t="str">
            <v xml:space="preserve">N -357 </v>
          </cell>
        </row>
        <row r="206">
          <cell r="A206" t="str">
            <v>Khoaù neùo daây D -912</v>
          </cell>
          <cell r="B206" t="str">
            <v>Caùi</v>
          </cell>
          <cell r="F206" t="str">
            <v>N -912</v>
          </cell>
        </row>
        <row r="207">
          <cell r="A207" t="str">
            <v>Khoaù neùo daây D -159</v>
          </cell>
          <cell r="B207" t="str">
            <v>Caùi</v>
          </cell>
          <cell r="F207" t="str">
            <v>N -158</v>
          </cell>
        </row>
        <row r="208">
          <cell r="A208" t="str">
            <v>Moùc treo chöõ U(ma ní) MT-7</v>
          </cell>
          <cell r="B208" t="str">
            <v>Caùi</v>
          </cell>
          <cell r="F208"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DD 22"/>
      <sheetName val="DG vat tu"/>
      <sheetName val="TH"/>
      <sheetName val="chi tiet c"/>
      <sheetName val="Tong hop DZ 22"/>
      <sheetName val=" TH-0,4"/>
      <sheetName val="bia 22"/>
      <sheetName val="DIEN 22"/>
      <sheetName val="PD DD 0,4"/>
      <sheetName val="VCDD0,4"/>
      <sheetName val="Bia 0,4"/>
      <sheetName val="DD-TBA"/>
      <sheetName val="DG VC VT 36"/>
      <sheetName val="TH-TBA"/>
      <sheetName val="bia TBA"/>
      <sheetName val="TONG KE DZ 22 KV"/>
      <sheetName val="TONG KE DZ 0.4 KV"/>
      <sheetName val="TONG KE TBA"/>
      <sheetName val="VC_DD_22"/>
      <sheetName val="DG_vat_tu"/>
      <sheetName val="chi_tiet_c"/>
      <sheetName val="Tong_hop_DZ_22"/>
      <sheetName val="_TH-0,4"/>
      <sheetName val="bia_22"/>
      <sheetName val="DIEN_22"/>
      <sheetName val="PD_DD_0,4"/>
      <sheetName val="Bia_0,4"/>
      <sheetName val="DG_VC_VT_36"/>
      <sheetName val="bia_TBA"/>
      <sheetName val="TONG_KE_DZ_22_KV"/>
      <sheetName val="TONG_KE_DZ_0_4_KV"/>
      <sheetName val="TONG_KE_TBA"/>
      <sheetName val="VC_DD_221"/>
      <sheetName val="DG_vat_tu1"/>
      <sheetName val="chi_tiet_c1"/>
      <sheetName val="Tong_hop_DZ_221"/>
      <sheetName val="_TH-0,41"/>
      <sheetName val="bia_221"/>
      <sheetName val="DIEN_221"/>
      <sheetName val="PD_DD_0,41"/>
      <sheetName val="Bia_0,41"/>
      <sheetName val="DG_VC_VT_361"/>
      <sheetName val="bia_TBA1"/>
      <sheetName val="TONG_KE_DZ_22_KV1"/>
      <sheetName val="TONG_KE_DZ_0_4_KV1"/>
      <sheetName val="TONG_KE_TBA1"/>
      <sheetName val="VC_DD_222"/>
      <sheetName val="DG_vat_tu2"/>
      <sheetName val="chi_tiet_c2"/>
      <sheetName val="Tong_hop_DZ_222"/>
      <sheetName val="_TH-0,42"/>
      <sheetName val="bia_222"/>
      <sheetName val="DIEN_222"/>
      <sheetName val="PD_DD_0,42"/>
      <sheetName val="Bia_0,42"/>
      <sheetName val="DG_VC_VT_362"/>
      <sheetName val="bia_TBA2"/>
      <sheetName val="TONG_KE_DZ_22_KV2"/>
      <sheetName val="TONG_KE_DZ_0_4_KV2"/>
      <sheetName val="TONG_KE_TBA2"/>
      <sheetName val="VC_DD_223"/>
      <sheetName val="DG_vat_tu3"/>
      <sheetName val="chi_tiet_c3"/>
      <sheetName val="Tong_hop_DZ_223"/>
      <sheetName val="_TH-0,43"/>
      <sheetName val="bia_223"/>
      <sheetName val="DIEN_223"/>
      <sheetName val="PD_DD_0,43"/>
      <sheetName val="Bia_0,43"/>
      <sheetName val="DG_VC_VT_363"/>
      <sheetName val="bia_TBA3"/>
      <sheetName val="TONG_KE_DZ_22_KV3"/>
      <sheetName val="TONG_KE_DZ_0_4_KV3"/>
      <sheetName val="TONG_KE_TBA3"/>
    </sheetNames>
    <sheetDataSet>
      <sheetData sheetId="0" refreshError="1"/>
      <sheetData sheetId="1" refreshError="1">
        <row r="1">
          <cell r="A1" t="str">
            <v>ÂÅN GIAÏ VÁÛT TÆ</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nkc"/>
      <sheetName val="??????_x0010_????????????????????????"/>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x0000_???????_x0000_??????_x0000_??????_x0000_"/>
      <sheetName val="_______x0010__________"/>
      <sheetName val="_______x0010_________________________"/>
      <sheetName val="________"/>
      <sheetName val="ang rao h"/>
      <sheetName val="DG BTong"/>
      <sheetName val="????????"/>
      <sheetName val="???????????????????????????????"/>
      <sheetName val="_______________________________"/>
      <sheetName val="[TBA 110 kV Cujut.xlsٺ_x0001_慩䈠湩⁨畄湯൧_x0000_"/>
      <sheetName val="ang rao "/>
      <sheetName val="ang rao ??h"/>
      <sheetName val="ang rao __h"/>
      <sheetName val="\H DUONG "/>
      <sheetName val="TL duong giam thong"/>
      <sheetName val="TL(nha dieu khien"/>
      <sheetName val="Fgoai troi"/>
      <sheetName val="TL_x0000_lgoai troi"/>
      <sheetName val="Tl&quot;PCCC"/>
      <sheetName val="Nhi dieu hanh SX"/>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V_c_noi_bo1"/>
      <sheetName val="ang_rao_h3"/>
      <sheetName val="Don_gia_Tay_Ninh1"/>
      <sheetName val="ang_rao_??h2"/>
      <sheetName val="ang_rao_2"/>
      <sheetName val="__________5____"/>
      <sheetName val="ang_rao___h1"/>
      <sheetName val="__________5__________5________"/>
      <sheetName val="\H_PCCC1"/>
      <sheetName val="DG_vat_tu1"/>
      <sheetName val="DON_GIA_CAN_THO1"/>
      <sheetName val="_H_PCCC1"/>
      <sheetName val="Dinh_nghia1"/>
      <sheetName val="ang_rao_h1"/>
      <sheetName val="\H_DUONG_"/>
      <sheetName val="TL_duong_giam_thong"/>
      <sheetName val="TL(nha_dieu_khien"/>
      <sheetName val="Fgoai_troi"/>
      <sheetName val="TLlgoai_troi"/>
      <sheetName val="_______________"/>
      <sheetName val="ang_rao_h2"/>
      <sheetName val="______________________________"/>
      <sheetName val="DG_BTong1"/>
      <sheetName val="ang_rao_1"/>
      <sheetName val="ang_rao___h"/>
      <sheetName val="ang_rao_??h1"/>
      <sheetName val="Nhi_dieu_hanh_SX1"/>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DONGIA"/>
      <sheetName val="CHITIET"/>
      <sheetName val="_TBA 110 kV Cujut.xlsٺ_x0001_慩䈠湩⁨畄湯൧"/>
      <sheetName val="[TBA 110 kV Cujut.xlsٺ_x0001_慩䈠湩⁨畄湯൧?"/>
      <sheetName val="_H DUONG "/>
      <sheetName val="TL"/>
      <sheetName val="_TBA 110 kV Cujut.xlsٺ_x0001_慩䈠湩⁨畄湯൧_"/>
      <sheetName val="TL?lgoai troi"/>
      <sheetName val="P3"/>
      <sheetName val="ang_rao "/>
      <sheetName val="TJ muong cap"/>
      <sheetName val="____________________________"/>
      <sheetName val="__________5_________5_______"/>
      <sheetName val="ang rao_x005f_x0009_"/>
      <sheetName val="_______x005f_x0010__________"/>
      <sheetName val="ang rao_x005f_x0009___h"/>
      <sheetName val="_______x005f_x0010___________________"/>
      <sheetName val="_H_DUONG_"/>
      <sheetName val="Don gia DakLaK"/>
      <sheetName val="[TBA 110 kV Cujut.xls]\H PCCC"/>
      <sheetName val="[TBA 110 kV Cujut.xls]\H DUONG "/>
      <sheetName val="[TBA 110 kV Cujut.xls]\H_PCCC"/>
      <sheetName val="[TBA 110 kV Cujut.xls]\H_PCCC1"/>
      <sheetName val="[TBA 110 kV Cujut.xls]\H_DUONG_"/>
      <sheetName val="[TBA 110 kV Cujut.xls]\H_PCCC2"/>
      <sheetName val="[TBA 110 kV Cujut.xls]\H_PCCC3"/>
      <sheetName val="[TBA 110 kV Cujut.xls]\H_PCCC4"/>
      <sheetName val="[TBA 110 kV Cujut.xls][TBA 110 "/>
      <sheetName val="Don_gia_Dak_Lak5"/>
      <sheetName val="TH_phan_lap_dat_dien5"/>
      <sheetName val="BTH_VL-NC-M_lap_dat5"/>
      <sheetName val="TH_DUONG_5"/>
      <sheetName val="TL_duong_giao_thong5"/>
      <sheetName val="TH_san_nen5"/>
      <sheetName val="san_nen5"/>
      <sheetName val="TL_san_nen5"/>
      <sheetName val="TH_hang_rao5"/>
      <sheetName val="hang_rao_5"/>
      <sheetName val="TL_hang_rao5"/>
      <sheetName val="TH_muong_cap5"/>
      <sheetName val="Muong_cap5"/>
      <sheetName val="Tien_luong_muong_cap5"/>
      <sheetName val="TH_nha_dieu_khien5"/>
      <sheetName val="Nha_dieu_khien5"/>
      <sheetName val="TL_nha_dieu_khien5"/>
      <sheetName val="TH_nha_dieu_hanh_SX5"/>
      <sheetName val="Nha_dieu_hanh_SX5"/>
      <sheetName val="TL_Nha_dieu_hanh_SX5"/>
      <sheetName val="TH_ngoai_troi5"/>
      <sheetName val="Ngoai_troi5"/>
      <sheetName val="TL_ngoai_troi5"/>
      <sheetName val="TH_PCCC5"/>
      <sheetName val="TL_PCCC5"/>
      <sheetName val="ang_rao_h7"/>
      <sheetName val="V_c_noi_bo5"/>
      <sheetName val="Don_gia_Tay_Ninh5"/>
      <sheetName val="Don_gia_Dak_Lak6"/>
      <sheetName val="TH_phan_lap_dat_dien6"/>
      <sheetName val="BTH_VL-NC-M_lap_dat6"/>
      <sheetName val="TH_DUONG_6"/>
      <sheetName val="TL_duong_giao_thong6"/>
      <sheetName val="TH_san_nen6"/>
      <sheetName val="san_nen6"/>
      <sheetName val="TL_san_nen6"/>
      <sheetName val="TH_hang_rao6"/>
      <sheetName val="hang_rao_6"/>
      <sheetName val="TL_hang_rao6"/>
      <sheetName val="TH_muong_cap6"/>
      <sheetName val="Muong_cap6"/>
      <sheetName val="Tien_luong_muong_cap6"/>
      <sheetName val="TH_nha_dieu_khien6"/>
      <sheetName val="Nha_dieu_khien6"/>
      <sheetName val="TL_nha_dieu_khien6"/>
      <sheetName val="TH_nha_dieu_hanh_SX6"/>
      <sheetName val="Nha_dieu_hanh_SX6"/>
      <sheetName val="TL_Nha_dieu_hanh_SX6"/>
      <sheetName val="TH_ngoai_troi6"/>
      <sheetName val="Ngoai_troi6"/>
      <sheetName val="TL_ngoai_troi6"/>
      <sheetName val="TH_PCCC6"/>
      <sheetName val="TL_PCCC6"/>
      <sheetName val="ang_rao_h8"/>
      <sheetName val="V_c_noi_bo6"/>
      <sheetName val="Don_gia_Tay_Ninh6"/>
      <sheetName val="Don_gia_Dak_Lak7"/>
      <sheetName val="TH_phan_lap_dat_dien7"/>
      <sheetName val="BTH_VL-NC-M_lap_dat7"/>
      <sheetName val="TH_DUONG_7"/>
      <sheetName val="TL_duong_giao_thong7"/>
      <sheetName val="TH_san_nen7"/>
      <sheetName val="TL_lgoai troi"/>
      <sheetName val="ang rao_x005f_x0009__x005f_x0000__x005f_x0000_h"/>
      <sheetName val="_______x005f_x0010_____5____"/>
      <sheetName val="????????_???????_??????_??????_"/>
      <sheetName val="ang rao_x0009_h"/>
      <sheetName val="ang rao _x0000__x0000_h"/>
      <sheetName val="_______x005f_x0010_____5__________5__"/>
      <sheetName val="_TBA 110 kV Cujut.xlsٺ_x005f_x0001_慩䈠"/>
      <sheetName val="_TBA 110 kV Cujut.xls__TBA 110 "/>
      <sheetName val="_TBA 110 kV Cujut.xls__H PCCC"/>
      <sheetName val="_TBA 110 kV Cujut.xls__H DUONG "/>
      <sheetName val="[TBA 110 kV Cujut.xls?_x0001_???????_x0000_"/>
      <sheetName val="_TBA 110 kV Cujut.xls?_x0001_???????"/>
      <sheetName val="[TBA 110 kV Cujut.xls?_x0001_????????"/>
      <sheetName val="朠慩䈠湩⁨畄湯൧_x005f_x0000_䡔呄丠慨䐠午ၘ_x005f_x0000_䱖中"/>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cell r="F21">
            <v>2044.95</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cell r="F27">
            <v>6993.2893750000003</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sheetData sheetId="292"/>
      <sheetData sheetId="293"/>
      <sheetData sheetId="294"/>
      <sheetData sheetId="295"/>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0 0"/>
      <sheetName val="Don_gia_CT"/>
      <sheetName val="Don_gia_III"/>
      <sheetName val="Liet_ke"/>
      <sheetName val="Bang_tong_hop"/>
      <sheetName val="TH_VL-NC"/>
      <sheetName val="Chiet_tinh_-_VL-NC"/>
      <sheetName val="Don_gia_Dak_Lak"/>
      <sheetName val="dg_tphcm"/>
      <sheetName val="Don gia Tay Ninh"/>
      <sheetName val="DON GIA CAN THO"/>
      <sheetName val="Don gia II"/>
      <sheetName val="V.c noi bo"/>
      <sheetName val="DG"/>
      <sheetName val="Don gia Soc Trang"/>
      <sheetName val="Don_gia_CT1"/>
      <sheetName val="Don_gia_III1"/>
      <sheetName val="Liet_ke1"/>
      <sheetName val="Bang_tong_hop1"/>
      <sheetName val="TH_VL-NC1"/>
      <sheetName val="Chiet_tinh_-_VL-NC1"/>
      <sheetName val="dg_tphcm1"/>
      <sheetName val="Don_gia_Dak_Lak1"/>
      <sheetName val="0_0"/>
      <sheetName val="DON_GIA_CAN_THO"/>
      <sheetName val="Don_gia_II"/>
      <sheetName val="Don_gia_Tay_Ninh"/>
      <sheetName val="V_c_noi_bo"/>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_x0000__x0000__x0000__x0000__x0000__x0000__x0000__x0000_"/>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
      <sheetName val="________"/>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0</v>
          </cell>
          <cell r="E20">
            <v>19130</v>
          </cell>
          <cell r="F20">
            <v>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0</v>
          </cell>
          <cell r="E106">
            <v>17496</v>
          </cell>
          <cell r="F106">
            <v>0</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dg tphcm"/>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CHITIET VL-NC-TT1p"/>
      <sheetName val="TBA 250 KVA Thanh Da1"/>
      <sheetName val="Don gia Dak Lak"/>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Sheet2"/>
      <sheetName val="KH-Q1,Q2,01"/>
      <sheetName val="DG-LAP6"/>
      <sheetName val="NKC"/>
      <sheetName val="DON GIA CAN THO"/>
      <sheetName val="CHITIET VL-NC"/>
      <sheetName val="Du_lieu"/>
      <sheetName val="Xaytuong"/>
      <sheetName val="Don gia Tay Ninh"/>
      <sheetName val="Chiet tinh dz35"/>
      <sheetName val="ESTI_"/>
      <sheetName val="CONG_TRINH"/>
      <sheetName val="Don_gia_Dak_Lak"/>
      <sheetName val="CHITIET_VL-NC-TT1p"/>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dg_tphcm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TL_rieng1"/>
      <sheetName val="ESTI_1"/>
      <sheetName val="Don_gia_III1"/>
      <sheetName val="Don_gia_CT1"/>
      <sheetName val="Gia_vat_tu1"/>
      <sheetName val="CONG_TRINH1"/>
      <sheetName val="Don_gia_Dak_Lak1"/>
      <sheetName val="CHITIET_VL-NC-TT1p1"/>
      <sheetName val="TBA_250_KVA_Thanh_Da11"/>
      <sheetName val="CHITIET_VL-NC"/>
      <sheetName val="DON_GIA_CAN_THO"/>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Ctinh 10kV"/>
      <sheetName val="PNT-QUOT-#3"/>
      <sheetName val="MTP"/>
      <sheetName val="IBASE"/>
      <sheetName val="MTO REV.2(ARMOR)"/>
      <sheetName val="#REF!$A$6"/>
      <sheetName val="$G$194 tphcm"/>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BaNG_x0000_TH_x0000_dU_x0000_TOAn_x0000_pHAN_x0000_XD"/>
      <sheetName val="BaNG"/>
      <sheetName val="CHITIET VL-NC-TT -1p"/>
      <sheetName val="CHITIET VL-NC-TT-3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0</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cell r="F896">
            <v>0</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 sheetId="321" refreshError="1"/>
      <sheetData sheetId="3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definedNames>
      <definedName name="dongdongia"/>
      <definedName name="Module1.giagoc"/>
      <definedName name="Module1.giatamtinh"/>
      <definedName name="phanbtct"/>
      <definedName name="phandien"/>
      <definedName name="phanhoanthien"/>
      <definedName name="phannuoc"/>
      <definedName name="phanxay"/>
    </defined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2)"/>
      <sheetName val="DON GIA"/>
      <sheetName val="Sheet1"/>
      <sheetName val="Gia thanh 1m3 beton"/>
      <sheetName val="VLP gia cong cot thep"/>
      <sheetName val="CHITIET VL-NC-TT-3p"/>
      <sheetName val="CHITIET VL-NC-TT -1p"/>
      <sheetName val="CHITIET HA THE"/>
      <sheetName val="TONG HOP VL-NC HT"/>
      <sheetName val="KPVC-BD  (2)"/>
      <sheetName val="KPVC-BD "/>
      <sheetName val="TONG HOP VL-NC TT"/>
      <sheetName val="TDTKP2"/>
      <sheetName val="TDTKP1 (3)"/>
      <sheetName val="TDTKP1 (2)"/>
      <sheetName val="TDTKP1"/>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Dinh nghia"/>
      <sheetName val="HT"/>
      <sheetName val="BIA_(2)"/>
      <sheetName val="TDTKP_(2)"/>
      <sheetName val="t-h_TT3P"/>
      <sheetName val="TONG_HOP_VL-NC"/>
      <sheetName val="CHITIET_VL-NC-DDTT3PHA__(3)"/>
      <sheetName val="Dinh_nghia"/>
      <sheetName val="BIA_(2)1"/>
      <sheetName val="TDTKP_(2)1"/>
      <sheetName val="t-h_TT3P1"/>
      <sheetName val="TONG_HOP_VL-NC1"/>
      <sheetName val="CHITIET_VL-NC-DDTT3PHA__(3)1"/>
      <sheetName val="Dinh_nghia1"/>
      <sheetName val="BIA_(2)2"/>
      <sheetName val="TDTKP_(2)2"/>
      <sheetName val="t-h_TT3P2"/>
      <sheetName val="TONG_HOP_VL-NC2"/>
      <sheetName val="CHITIET_VL-NC-DDTT3PHA__(3)2"/>
      <sheetName val="Dinh_nghia2"/>
      <sheetName val="BIA_(2)3"/>
      <sheetName val="TDTKP_(2)3"/>
      <sheetName val="t-h_TT3P3"/>
      <sheetName val="TONG_HOP_VL-NC3"/>
      <sheetName val="CHITIET_VL-NC-DDTT3PHA__(3)3"/>
      <sheetName val="Dinh_nghia3"/>
      <sheetName val="BIA_(2)4"/>
      <sheetName val="TDTKP_(2)4"/>
      <sheetName val="t-h_TT3P4"/>
      <sheetName val="TONG_HOP_VL-NC4"/>
      <sheetName val="CHITIET_VL-NC-DDTT3PHA__(3)4"/>
      <sheetName val="Dinh_nghi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0.437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TW"/>
    </sheetNames>
    <definedNames>
      <definedName name="DSTD_Clear" refersTo="#REF!"/>
      <definedName name="Number_of_Payments" refersTo="#REF!"/>
      <definedName name="PtichDTL" refersTo="#REF!"/>
      <definedName name="Values_Entered" refersTo="#REF!"/>
    </defined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 val="th_"/>
      <sheetName val="tien_luong"/>
      <sheetName val="th_1"/>
      <sheetName val="tien_luong1"/>
      <sheetName val="th_2"/>
      <sheetName val="tien_luong2"/>
      <sheetName val="th_3"/>
      <sheetName val="tien_luong3"/>
      <sheetName val="Sheet1"/>
      <sheetName val="Sheet2"/>
      <sheetName val="XL4Test5"/>
      <sheetName val=""/>
      <sheetName val="Sheet4"/>
      <sheetName val="Sheet5"/>
      <sheetName val="Sheet6"/>
      <sheetName val="Sheet7"/>
      <sheetName val="Sheet8"/>
      <sheetName val="Sheet9"/>
      <sheetName val="Sheet10"/>
      <sheetName val="Sheet11"/>
    </sheetNames>
    <sheetDataSet>
      <sheetData sheetId="0" refreshError="1"/>
      <sheetData sheetId="1" refreshError="1"/>
      <sheetData sheetId="2" refreshError="1"/>
      <sheetData sheetId="3" refreshError="1"/>
      <sheetData sheetId="4" refreshError="1">
        <row r="4">
          <cell r="C4" t="e">
            <v>#N/A</v>
          </cell>
        </row>
        <row r="15">
          <cell r="A15" t="b">
            <v>1</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VCDD \Z &gt;2"/>
      <sheetName val="THI ÎFxIEM"/>
      <sheetName val="CHILIET 0.4 KV"/>
      <sheetName val="PHAN Ä@Y DAN CACH \IEN ÄW 0.4 K"/>
      <sheetName val="VCDD ÄÛ!0.4 KV"/>
      <sheetName val="TRUNG CHUYEN Ä[ 0.4"/>
      <sheetName val="DON GIA TRUNG CHUYEN Ä[ 0.4"/>
      <sheetName val="VCDD _Z &gt;2"/>
      <sheetName val="PHAN Ä@Y DAN CACH _IEN ÄW 0.4 K"/>
      <sheetName val="TRUNG CHUYEN Ä_ 0.4"/>
      <sheetName val="DON GIA TRUNG CHUYEN Ä_ 0.4"/>
      <sheetName val="TK-TUBU"/>
      <sheetName val="chi_tiet_TBA"/>
      <sheetName val="SL_CAN_THIET"/>
      <sheetName val="chi_tiet_dz_22kv"/>
      <sheetName val="PHAN_DAY_DAN_CACH_DIEN_DZ_22_KV"/>
      <sheetName val="Tong_hop_DZ_22"/>
      <sheetName val="tieuhaoVT_DZ_22"/>
      <sheetName val="vc_vat_tu_CHUNG"/>
      <sheetName val="DG_VC_VT_36"/>
      <sheetName val="VCDD_DZ_22"/>
      <sheetName val="trungchuyen_DZ_22"/>
      <sheetName val="Btchlech_DZ_22"/>
      <sheetName val="Don_gia_trung_chuyen_DZ_22"/>
      <sheetName val="dinh_muc_C_DZ_3285"/>
      <sheetName val="TT_DM_C_DZ_3285"/>
      <sheetName val="GTVC_1M3_BT"/>
      <sheetName val="T_T_CL_VC"/>
      <sheetName val="cap_dat_dao"/>
      <sheetName val="DG_vat_tu"/>
      <sheetName val="TH__Thi_nghiem"/>
      <sheetName val="THI_NGHIEM"/>
      <sheetName val="th_dz&amp;tba"/>
      <sheetName val="CHITIET_0_4_KV"/>
      <sheetName val="PHAN_DAY_DAN_CACH_DIEN_DZ_0_4_K"/>
      <sheetName val="_tong_hop_rieng_o_4_KV"/>
      <sheetName val="tong_hop_chung_0_4_KV"/>
      <sheetName val="TIEUHAOVT0_4KV"/>
      <sheetName val="VCDD_DZ_0_4_KV"/>
      <sheetName val="TRUNG_CHUYEN_DZ_0_4"/>
      <sheetName val="DON_GIA_TRUNG_CHUYEN_DZ_0_4"/>
      <sheetName val="Chenh_lech_0_4_KV"/>
      <sheetName val="TH_thi_nghiem_0_4_kV"/>
      <sheetName val="THI_NGHIEM_DZ_0_4_KV"/>
      <sheetName val="to_bia_0_4_KV"/>
      <sheetName val="TT_DM_C_3283"/>
      <sheetName val="TT_DM_C_3282"/>
      <sheetName val="TONG_KE_TBA_"/>
      <sheetName val="chi_tiet_C"/>
      <sheetName val="M_67"/>
      <sheetName val="chi_tiet_TBA1"/>
      <sheetName val="SL_CAN_THIET1"/>
      <sheetName val="chi_tiet_dz_22kv1"/>
      <sheetName val="PHAN_DAY_DAN_CACH_DIEN_DZ_22_K1"/>
      <sheetName val="Tong_hop_DZ_221"/>
      <sheetName val="tieuhaoVT_DZ_221"/>
      <sheetName val="vc_vat_tu_CHUNG1"/>
      <sheetName val="DG_VC_VT_361"/>
      <sheetName val="VCDD_DZ_221"/>
      <sheetName val="trungchuyen_DZ_221"/>
      <sheetName val="Btchlech_DZ_221"/>
      <sheetName val="Don_gia_trung_chuyen_DZ_221"/>
      <sheetName val="dinh_muc_C_DZ_32851"/>
      <sheetName val="TT_DM_C_DZ_32851"/>
      <sheetName val="GTVC_1M3_BT1"/>
      <sheetName val="T_T_CL_VC1"/>
      <sheetName val="cap_dat_dao1"/>
      <sheetName val="DG_vat_tu1"/>
      <sheetName val="TH__Thi_nghiem1"/>
      <sheetName val="THI_NGHIEM1"/>
      <sheetName val="th_dz&amp;tba1"/>
      <sheetName val="CHITIET_0_4_KV1"/>
      <sheetName val="PHAN_DAY_DAN_CACH_DIEN_DZ_0_4_1"/>
      <sheetName val="_tong_hop_rieng_o_4_KV1"/>
      <sheetName val="tong_hop_chung_0_4_KV1"/>
      <sheetName val="TIEUHAOVT0_4KV1"/>
      <sheetName val="VCDD_DZ_0_4_KV1"/>
      <sheetName val="TRUNG_CHUYEN_DZ_0_41"/>
      <sheetName val="DON_GIA_TRUNG_CHUYEN_DZ_0_41"/>
      <sheetName val="Chenh_lech_0_4_KV1"/>
      <sheetName val="TH_thi_nghiem_0_4_kV1"/>
      <sheetName val="THI_NGHIEM_DZ_0_4_KV1"/>
      <sheetName val="to_bia_0_4_KV1"/>
      <sheetName val="TT_DM_C_32831"/>
      <sheetName val="TT_DM_C_32821"/>
      <sheetName val="TONG_KE_TBA_1"/>
      <sheetName val="chi_tiet_C1"/>
      <sheetName val="M_671"/>
      <sheetName val="chi_tiet_TBA2"/>
      <sheetName val="SL_CAN_THIET2"/>
      <sheetName val="chi_tiet_dz_22kv2"/>
      <sheetName val="PHAN_DAY_DAN_CACH_DIEN_DZ_22_K2"/>
      <sheetName val="Tong_hop_DZ_222"/>
      <sheetName val="tieuhaoVT_DZ_222"/>
      <sheetName val="vc_vat_tu_CHUNG2"/>
      <sheetName val="DG_VC_VT_362"/>
      <sheetName val="VCDD_DZ_222"/>
      <sheetName val="trungchuyen_DZ_222"/>
      <sheetName val="Btchlech_DZ_222"/>
      <sheetName val="Don_gia_trung_chuyen_DZ_222"/>
      <sheetName val="dinh_muc_C_DZ_32852"/>
      <sheetName val="TT_DM_C_DZ_32852"/>
      <sheetName val="GTVC_1M3_BT2"/>
      <sheetName val="T_T_CL_VC2"/>
      <sheetName val="cap_dat_dao2"/>
      <sheetName val="DG_vat_tu2"/>
      <sheetName val="TH__Thi_nghiem2"/>
      <sheetName val="THI_NGHIEM2"/>
      <sheetName val="th_dz&amp;tba2"/>
      <sheetName val="CHITIET_0_4_KV2"/>
      <sheetName val="PHAN_DAY_DAN_CACH_DIEN_DZ_0_4_2"/>
      <sheetName val="_tong_hop_rieng_o_4_KV2"/>
      <sheetName val="tong_hop_chung_0_4_KV2"/>
      <sheetName val="TIEUHAOVT0_4KV2"/>
      <sheetName val="VCDD_DZ_0_4_KV2"/>
      <sheetName val="TRUNG_CHUYEN_DZ_0_42"/>
      <sheetName val="DON_GIA_TRUNG_CHUYEN_DZ_0_42"/>
      <sheetName val="Chenh_lech_0_4_KV2"/>
      <sheetName val="TH_thi_nghiem_0_4_kV2"/>
      <sheetName val="THI_NGHIEM_DZ_0_4_KV2"/>
      <sheetName val="to_bia_0_4_KV2"/>
      <sheetName val="TT_DM_C_32832"/>
      <sheetName val="TT_DM_C_32822"/>
      <sheetName val="TONG_KE_TBA_2"/>
      <sheetName val="chi_tiet_C2"/>
      <sheetName val="M_672"/>
      <sheetName val="chi_tiet_TBA3"/>
      <sheetName val="SL_CAN_THIET3"/>
      <sheetName val="chi_tiet_dz_22kv3"/>
      <sheetName val="PHAN_DAY_DAN_CACH_DIEN_DZ_22_K3"/>
      <sheetName val="Tong_hop_DZ_223"/>
      <sheetName val="tieuhaoVT_DZ_223"/>
      <sheetName val="vc_vat_tu_CHUNG3"/>
      <sheetName val="DG_VC_VT_363"/>
      <sheetName val="VCDD_DZ_223"/>
      <sheetName val="trungchuyen_DZ_223"/>
      <sheetName val="Btchlech_DZ_223"/>
      <sheetName val="Don_gia_trung_chuyen_DZ_223"/>
      <sheetName val="dinh_muc_C_DZ_32853"/>
      <sheetName val="TT_DM_C_DZ_32853"/>
      <sheetName val="GTVC_1M3_BT3"/>
      <sheetName val="T_T_CL_VC3"/>
      <sheetName val="cap_dat_dao3"/>
      <sheetName val="DG_vat_tu3"/>
      <sheetName val="TH__Thi_nghiem3"/>
      <sheetName val="THI_NGHIEM3"/>
      <sheetName val="th_dz&amp;tba3"/>
      <sheetName val="CHITIET_0_4_KV3"/>
      <sheetName val="PHAN_DAY_DAN_CACH_DIEN_DZ_0_4_3"/>
      <sheetName val="_tong_hop_rieng_o_4_KV3"/>
      <sheetName val="tong_hop_chung_0_4_KV3"/>
      <sheetName val="TIEUHAOVT0_4KV3"/>
      <sheetName val="VCDD_DZ_0_4_KV3"/>
      <sheetName val="TRUNG_CHUYEN_DZ_0_43"/>
      <sheetName val="DON_GIA_TRUNG_CHUYEN_DZ_0_43"/>
      <sheetName val="Chenh_lech_0_4_KV3"/>
      <sheetName val="TH_thi_nghiem_0_4_kV3"/>
      <sheetName val="THI_NGHIEM_DZ_0_4_KV3"/>
      <sheetName val="to_bia_0_4_KV3"/>
      <sheetName val="TT_DM_C_32833"/>
      <sheetName val="TT_DM_C_32823"/>
      <sheetName val="TONG_KE_TBA_3"/>
      <sheetName val="chi_tiet_C3"/>
      <sheetName val="M_673"/>
      <sheetName val="[Dt22kvd.xls]VCDD \Z &gt;2"/>
      <sheetName val="[Dt22kvd.xls]PHAN Ä@Y DAN CACH "/>
      <sheetName val="[Dt22kvd.xls][Dt22kvd.xls]VCDD "/>
      <sheetName val="chi_tiet_TBA4"/>
      <sheetName val="SL_CAN_THIET4"/>
      <sheetName val="chi_tiet_dz_22kv4"/>
      <sheetName val="PHAN_DAY_DAN_CACH_DIEN_DZ_22_K4"/>
      <sheetName val="Tong_hop_DZ_224"/>
      <sheetName val="tieuhaoVT_DZ_224"/>
      <sheetName val="vc_vat_tu_CHUNG4"/>
      <sheetName val="DG_VC_VT_364"/>
      <sheetName val="VCDD_DZ_224"/>
      <sheetName val="trungchuyen_DZ_224"/>
      <sheetName val="Btchlech_DZ_224"/>
      <sheetName val="Don_gia_trung_chuyen_DZ_224"/>
      <sheetName val="dinh_muc_C_DZ_32854"/>
      <sheetName val="TT_DM_C_DZ_32854"/>
      <sheetName val="GTVC_1M3_BT4"/>
      <sheetName val="T_T_CL_VC4"/>
      <sheetName val="cap_dat_dao4"/>
      <sheetName val="DG_vat_tu4"/>
      <sheetName val="TH__Thi_nghiem4"/>
      <sheetName val="THI_NGHIEM4"/>
      <sheetName val="th_dz&amp;tba4"/>
      <sheetName val="CHITIET_0_4_KV4"/>
      <sheetName val="PHAN_DAY_DAN_CACH_DIEN_DZ_0_4_4"/>
      <sheetName val="_tong_hop_rieng_o_4_KV4"/>
      <sheetName val="tong_hop_chung_0_4_KV4"/>
      <sheetName val="TIEUHAOVT0_4KV4"/>
      <sheetName val="VCDD_DZ_0_4_KV4"/>
      <sheetName val="TRUNG_CHUYEN_DZ_0_44"/>
      <sheetName val="DON_GIA_TRUNG_CHUYEN_DZ_0_44"/>
      <sheetName val="Chenh_lech_0_4_KV4"/>
      <sheetName val="TH_thi_nghiem_0_4_kV4"/>
      <sheetName val="THI_NGHIEM_DZ_0_4_KV4"/>
      <sheetName val="to_bia_0_4_KV4"/>
      <sheetName val="TT_DM_C_32834"/>
      <sheetName val="TT_DM_C_32824"/>
      <sheetName val="TONG_KE_TBA_4"/>
      <sheetName val="chi_tiet_TBA5"/>
      <sheetName val="SL_CAN_THIET5"/>
      <sheetName val="chi_tiet_dz_22kv5"/>
      <sheetName val="PHAN_DAY_DAN_CACH_DIEN_DZ_22_K5"/>
      <sheetName val="Tong_hop_DZ_225"/>
      <sheetName val="tieuhaoVT_DZ_225"/>
      <sheetName val="vc_vat_tu_CHUNG5"/>
      <sheetName val="DG_VC_VT_365"/>
      <sheetName val="VCDD_DZ_225"/>
      <sheetName val="trungchuyen_DZ_225"/>
      <sheetName val="Btchlech_DZ_225"/>
      <sheetName val="Don_gia_trung_chuyen_DZ_225"/>
      <sheetName val="dinh_muc_C_DZ_32855"/>
      <sheetName val="TT_DM_C_DZ_32855"/>
      <sheetName val="GTVC_1M3_BT5"/>
      <sheetName val="T_T_CL_VC5"/>
      <sheetName val="cap_dat_dao5"/>
      <sheetName val="DG_vat_tu5"/>
      <sheetName val="TH__Thi_nghiem5"/>
      <sheetName val="THI_NGHIEM5"/>
      <sheetName val="th_dz&amp;tba5"/>
      <sheetName val="CHITIET_0_4_KV5"/>
      <sheetName val="PHAN_DAY_DAN_CACH_DIEN_DZ_0_4_5"/>
      <sheetName val="_tong_hop_rieng_o_4_KV5"/>
      <sheetName val="tong_hop_chung_0_4_KV5"/>
      <sheetName val="TIEUHAOVT0_4KV5"/>
      <sheetName val="VCDD_DZ_0_4_KV5"/>
      <sheetName val="TRUNG_CHUYEN_DZ_0_45"/>
      <sheetName val="DON_GIA_TRUNG_CHUYEN_DZ_0_45"/>
      <sheetName val="Chenh_lech_0_4_KV5"/>
      <sheetName val="TH_thi_nghiem_0_4_kV5"/>
      <sheetName val="THI_NGHIEM_DZ_0_4_KV5"/>
      <sheetName val="to_bia_0_4_KV5"/>
      <sheetName val="TT_DM_C_32835"/>
      <sheetName val="TT_DM_C_32825"/>
      <sheetName val="TONG_KE_TBA_5"/>
      <sheetName val="chi_tiet_TBA6"/>
      <sheetName val="SL_CAN_THIET6"/>
      <sheetName val="chi_tiet_dz_22kv6"/>
      <sheetName val="PHAN_DAY_DAN_CACH_DIEN_DZ_22_K6"/>
      <sheetName val="Tong_hop_DZ_226"/>
      <sheetName val="tieuhaoVT_DZ_226"/>
      <sheetName val="vc_vat_tu_CHUNG6"/>
      <sheetName val="DG_VC_VT_366"/>
      <sheetName val="VCDD_DZ_226"/>
      <sheetName val="trungchuyen_DZ_226"/>
      <sheetName val="Btchlech_DZ_226"/>
      <sheetName val="Don_gia_trung_chuyen_DZ_226"/>
      <sheetName val="dinh_muc_C_DZ_32856"/>
      <sheetName val="TT_DM_C_DZ_32856"/>
      <sheetName val="GTVC_1M3_BT6"/>
      <sheetName val="T_T_CL_VC6"/>
      <sheetName val="cap_dat_dao6"/>
      <sheetName val="DG_vat_tu6"/>
      <sheetName val="TH__Thi_nghiem6"/>
      <sheetName val="THI_NGHIEM6"/>
      <sheetName val="th_dz&amp;tba6"/>
      <sheetName val="CHITIET_0_4_KV6"/>
      <sheetName val="PHAN_DAY_DAN_CACH_DIEN_DZ_0_4_6"/>
      <sheetName val="_tong_hop_rieng_o_4_KV6"/>
      <sheetName val="tong_hop_chung_0_4_KV6"/>
      <sheetName val="TIEUHAOVT0_4KV6"/>
      <sheetName val="VCDD_DZ_0_4_KV6"/>
      <sheetName val="TRUNG_CHUYEN_DZ_0_46"/>
      <sheetName val="DON_GIA_TRUNG_CHUYEN_DZ_0_46"/>
      <sheetName val="Chenh_lech_0_4_KV6"/>
      <sheetName val="TH_thi_nghiem_0_4_kV6"/>
      <sheetName val="THI_NGHIEM_DZ_0_4_KV6"/>
      <sheetName val="to_bia_0_4_KV6"/>
      <sheetName val="TT_DM_C_32836"/>
      <sheetName val="TT_DM_C_32826"/>
      <sheetName val="TONG_KE_TBA_6"/>
      <sheetName val="chi_tiet_TBA7"/>
      <sheetName val="SL_CAN_THIET7"/>
      <sheetName val="chi_tiet_dz_22kv7"/>
      <sheetName val="PHAN_DAY_DAN_CACH_DIEN_DZ_22_K7"/>
      <sheetName val="Tong_hop_DZ_227"/>
      <sheetName val="tieuhaoVT_DZ_227"/>
      <sheetName val="vc_vat_tu_CHUNG7"/>
      <sheetName val="DG_VC_VT_367"/>
      <sheetName val="VCDD_DZ_227"/>
      <sheetName val="trungchuyen_DZ_227"/>
      <sheetName val="Btchlech_DZ_227"/>
      <sheetName val="Don_gia_trung_chuyen_DZ_227"/>
      <sheetName val="dinh_muc_C_DZ_32857"/>
      <sheetName val="TT_DM_C_DZ_32857"/>
      <sheetName val="GTVC_1M3_BT7"/>
      <sheetName val="T_T_CL_VC7"/>
      <sheetName val="cap_dat_dao7"/>
      <sheetName val="DG_vat_tu7"/>
      <sheetName val="TH__Thi_nghiem7"/>
      <sheetName val="THI_NGHIEM7"/>
      <sheetName val="th_dz&amp;tba7"/>
      <sheetName val="CHITIET_0_4_KV7"/>
      <sheetName val="PHAN_DAY_DAN_CACH_DIEN_DZ_0_4_7"/>
      <sheetName val="_tong_hop_rieng_o_4_KV7"/>
      <sheetName val="tong_hop_chung_0_4_KV7"/>
      <sheetName val="TIEUHAOVT0_4KV7"/>
      <sheetName val="VCDD_DZ_0_4_KV7"/>
      <sheetName val="TRUNG_CHUYEN_DZ_0_47"/>
      <sheetName val="DON_GIA_TRUNG_CHUYEN_DZ_0_47"/>
      <sheetName val="Chenh_lech_0_4_KV7"/>
      <sheetName val="TH_thi_nghiem_0_4_kV7"/>
      <sheetName val="THI_NGHIEM_DZ_0_4_KV7"/>
      <sheetName val="to_bia_0_4_KV7"/>
      <sheetName val="TT_DM_C_32837"/>
      <sheetName val="TT_DM_C_32827"/>
      <sheetName val="TONG_KE_TBA_7"/>
      <sheetName val="chi_tiet_TBA8"/>
      <sheetName val="SL_CAN_THIET8"/>
      <sheetName val="chi_tiet_dz_22kv8"/>
      <sheetName val="PHAN_DAY_DAN_CACH_DIEN_DZ_22_K8"/>
      <sheetName val="Tong_hop_DZ_228"/>
      <sheetName val="tieuhaoVT_DZ_228"/>
      <sheetName val="vc_vat_tu_CHUNG8"/>
      <sheetName val="DG_VC_VT_368"/>
      <sheetName val="VCDD_DZ_228"/>
      <sheetName val="trungchuyen_DZ_228"/>
      <sheetName val="Btchlech_DZ_228"/>
      <sheetName val="Don_gia_trung_chuyen_DZ_228"/>
      <sheetName val="dinh_muc_C_DZ_32858"/>
      <sheetName val="TT_DM_C_DZ_32858"/>
      <sheetName val="GTVC_1M3_BT8"/>
      <sheetName val="T_T_CL_VC8"/>
      <sheetName val="cap_dat_dao8"/>
      <sheetName val="DG_vat_tu8"/>
      <sheetName val="TH__Thi_nghiem8"/>
      <sheetName val="THI_NGHIEM8"/>
      <sheetName val="th_dz&amp;tba8"/>
      <sheetName val="CHITIET_0_4_KV8"/>
      <sheetName val="PHAN_DAY_DAN_CACH_DIEN_DZ_0_4_8"/>
      <sheetName val="_tong_hop_rieng_o_4_KV8"/>
      <sheetName val="tong_hop_chung_0_4_KV8"/>
      <sheetName val="TIEUHAOVT0_4KV8"/>
      <sheetName val="VCDD_DZ_0_4_KV8"/>
      <sheetName val="TRUNG_CHUYEN_DZ_0_48"/>
      <sheetName val="DON_GIA_TRUNG_CHUYEN_DZ_0_48"/>
      <sheetName val="Chenh_lech_0_4_KV8"/>
      <sheetName val="TH_thi_nghiem_0_4_kV8"/>
      <sheetName val="THI_NGHIEM_DZ_0_4_KV8"/>
      <sheetName val="to_bia_0_4_KV8"/>
      <sheetName val="TT_DM_C_32838"/>
      <sheetName val="TT_DM_C_32828"/>
      <sheetName val="TONG_KE_TBA_8"/>
    </sheetNames>
    <sheetDataSet>
      <sheetData sheetId="0" refreshError="1">
        <row r="1">
          <cell r="A1" t="str">
            <v>BAÍNG DÆÛ TOAÏN CHI TIÃÚT PHÁÖN LÀÕP ÂÀÛT ÂIÃÛN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BETON"/>
      <sheetName val="24-ACMV"/>
      <sheetName val="DONVIBAN"/>
      <sheetName val="NGUON"/>
      <sheetName val="HĐ ngoài"/>
      <sheetName val="402"/>
      <sheetName val="Cp&gt;10-Ln&lt;10"/>
      <sheetName val="Ln&lt;20"/>
      <sheetName val="EIRR&gt;1&lt;1"/>
      <sheetName val="EIRR&gt; 2"/>
      <sheetName val="EIRR&lt;2"/>
      <sheetName val="Sheet2"/>
      <sheetName val="PU_ITALY_2"/>
      <sheetName val="TH_DZ352"/>
      <sheetName val="Tro_giup2"/>
      <sheetName val="DON_GIA_CAN_THO2"/>
      <sheetName val="Don_gia_chi_tiet"/>
      <sheetName val="Commercial value"/>
      <sheetName val="S-curve "/>
      <sheetName val="Ky Lam Bridge"/>
      <sheetName val="Provisional Sums Item"/>
      <sheetName val="Gas Pressure Welding"/>
      <sheetName val="General Item&amp;General Requiremen"/>
      <sheetName val="General Items"/>
      <sheetName val="Regenral Requirements"/>
      <sheetName val="NC"/>
      <sheetName val="TONG HOP VL-NC"/>
      <sheetName val="lam-moi"/>
      <sheetName val="phuluc1"/>
      <sheetName val="So doi chieu LC"/>
      <sheetName val="CBKC-110"/>
      <sheetName val="VL"/>
      <sheetName val="K95"/>
      <sheetName val="K98"/>
      <sheetName val="DGTH"/>
      <sheetName val="dongia (2)"/>
      <sheetName val="Chenh lech vat tu"/>
      <sheetName val="A1.CN"/>
      <sheetName val="Du Toan"/>
      <sheetName val="Mall"/>
      <sheetName val="PROFILE"/>
      <sheetName val="BANCO (2)"/>
      <sheetName val="MT DPin (2)"/>
      <sheetName val="dnc4"/>
      <sheetName val="침하계"/>
      <sheetName val="갑지"/>
      <sheetName val="CTG"/>
      <sheetName val="Adix A"/>
      <sheetName val="Don_gia"/>
      <sheetName val="DON_GIA_TRAM_(3)"/>
      <sheetName val="7606_DZ"/>
      <sheetName val="TONG_HOP_VL-NC_TT"/>
      <sheetName val="CHITIET_VL-NC-TT_-1p"/>
      <sheetName val="KPVC-BD_"/>
      <sheetName val="dg67-1"/>
      <sheetName val="Ng.hàng xà+bulong"/>
      <sheetName val="366"/>
      <sheetName val="DG-VL"/>
      <sheetName val="PTDGCT"/>
      <sheetName val="TONG HOP T5 1998"/>
      <sheetName val="Đầu vào"/>
      <sheetName val="PTDG"/>
      <sheetName val="May"/>
      <sheetName val="chiet tinh"/>
      <sheetName val="TH_CNO"/>
      <sheetName val="NK_CHUNG"/>
      <sheetName val="CT vat lieu"/>
      <sheetName val="vcdngan"/>
      <sheetName val="SL"/>
      <sheetName val="DG DZ"/>
      <sheetName val="DG TBA"/>
      <sheetName val="DGXD"/>
      <sheetName val="TBA"/>
      <sheetName val="4.PTDG"/>
      <sheetName val="실행철강하도"/>
      <sheetName val="THVT"/>
      <sheetName val="project management"/>
      <sheetName val="chitimc"/>
      <sheetName val="giathanh1"/>
      <sheetName val="CAT_5"/>
      <sheetName val="BQMP"/>
      <sheetName val="산근"/>
      <sheetName val="inter"/>
      <sheetName val="대비"/>
      <sheetName val="REINF."/>
      <sheetName val="SKETCH"/>
      <sheetName val="LOADS"/>
      <sheetName val="Titles"/>
      <sheetName val="Rates 2009"/>
      <sheetName val="O20"/>
      <sheetName val="Du_lieu"/>
      <sheetName val="MAIN GATE HOUSE"/>
      <sheetName val="P"/>
      <sheetName val="Keothep"/>
      <sheetName val="Re-bar"/>
      <sheetName val="집계표"/>
      <sheetName val="DLDTLN"/>
      <sheetName val="차액보증"/>
      <sheetName val="Dulieu"/>
      <sheetName val="SITE-E"/>
      <sheetName val="Bang KL"/>
      <sheetName val="ALLOWANCE"/>
      <sheetName val="MH RATE"/>
      <sheetName val="KPTH-T12"/>
      <sheetName val="Thamgia-T10"/>
      <sheetName val="Config"/>
      <sheetName val="DMCP"/>
      <sheetName val="HS_TDT"/>
      <sheetName val="Sheet3"/>
      <sheetName val="BGD"/>
      <sheetName val="KCS"/>
      <sheetName val="KD"/>
      <sheetName val="KT"/>
      <sheetName val="KTNL"/>
      <sheetName val="KH"/>
      <sheetName val="PX-SX"/>
      <sheetName val="TC"/>
      <sheetName val="Lcau - Lxuc"/>
      <sheetName val="금융비용"/>
      <sheetName val="입찰안"/>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LaborPY"/>
      <sheetName val="LaborKH"/>
      <sheetName val="Equip "/>
      <sheetName val="Material"/>
      <sheetName val="DG thep ma kem"/>
      <sheetName val="dm366"/>
      <sheetName val="Ts"/>
      <sheetName val="EXTERNAL"/>
      <sheetName val="damgiua"/>
      <sheetName val="dgct"/>
      <sheetName val="WT-LIST"/>
      <sheetName val="DM 6061"/>
      <sheetName val="Gia"/>
      <sheetName val="Trạm biến áp"/>
      <sheetName val="Đơn Giá "/>
      <sheetName val="ironmongery"/>
      <sheetName val="Chi tiet XD TBA"/>
      <sheetName val="Giá"/>
      <sheetName val="DM1776"/>
      <sheetName val="DM228"/>
      <sheetName val="DM4970"/>
      <sheetName val="Camay_DP"/>
      <sheetName val="DM6061"/>
      <sheetName val="Luong2"/>
      <sheetName val="Diện tích"/>
      <sheetName val="1_Khái toán"/>
      <sheetName val="CT-35"/>
      <sheetName val="CT-0.4KV"/>
      <sheetName val="DTOAN"/>
      <sheetName val="Equipment"/>
      <sheetName val="DT_THAU"/>
      <sheetName val="말뚝지지력산정"/>
      <sheetName val="KL Chi tiết Xây tô"/>
      <sheetName val="rate material"/>
      <sheetName val="04 - XUONG DET B"/>
      <sheetName val="CTGX"/>
      <sheetName val="CTG-1"/>
      <sheetName val="DM"/>
      <sheetName val="Bill 1_Quy dinh chung"/>
      <sheetName val="1.R18 BF"/>
      <sheetName val="A"/>
      <sheetName val="G"/>
      <sheetName val="F-B"/>
      <sheetName val="H-J"/>
      <sheetName val="6.External works-R18"/>
      <sheetName val="BM"/>
      <sheetName val="07Base Cost"/>
      <sheetName val="Chi tiet KL"/>
      <sheetName val="Tổng hợp KL"/>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DGG"/>
      <sheetName val="INDEX"/>
      <sheetName val="base"/>
      <sheetName val="Area Cal"/>
      <sheetName val="Phan khai KLuong"/>
      <sheetName val="Duphong"/>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PAGE 1"/>
      <sheetName val="負荷集計（断熱不燃）"/>
      <sheetName val="GAEYO"/>
      <sheetName val="7606-TBA"/>
      <sheetName val="7606-ĐZ"/>
      <sheetName val="DM 67"/>
      <sheetName val="Đầu tư"/>
      <sheetName val="Barrem"/>
      <sheetName val="INFO"/>
      <sheetName val="Summary"/>
      <sheetName val="DTICH"/>
      <sheetName val="Loại Vật tư"/>
      <sheetName val="tonghop"/>
      <sheetName val="DATA2"/>
      <sheetName val="CANDOI"/>
      <sheetName val="MATK"/>
      <sheetName val="NHATKY"/>
      <sheetName val="Xay lapduongR3"/>
      <sheetName val="dg tphcm"/>
      <sheetName val="DUCVIETPQ"/>
      <sheetName val="INFOR-ST"/>
      <sheetName val="T.KÊ K.CẤU"/>
      <sheetName val="Bill 01 - CTN"/>
      <sheetName val="Bill 2.2 Villa 2 beds"/>
      <sheetName val="D&amp;W"/>
      <sheetName val="Standardwerte"/>
      <sheetName val="BKBANRA"/>
      <sheetName val="BKMUAVAO"/>
      <sheetName val="DL"/>
      <sheetName val="6787CWFASE2CASE2_00.xls"/>
      <sheetName val="T&amp;D"/>
      <sheetName val="list"/>
      <sheetName val="BIDDING-SUM"/>
      <sheetName val="chiettinh"/>
      <sheetName val="Duc_bk"/>
      <sheetName val="CE(E)"/>
      <sheetName val="CE(M)"/>
      <sheetName val="Project Data"/>
      <sheetName val="갑지1"/>
      <sheetName val="????"/>
      <sheetName val="A1, May"/>
      <sheetName val="Máy"/>
      <sheetName val="Vat lieu"/>
      <sheetName val="Data Input"/>
      <sheetName val="____"/>
      <sheetName val="실행"/>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Bill-04 ket cau thap- UNI"/>
      <sheetName val="PEDESB"/>
      <sheetName val="TH Vat tu"/>
      <sheetName val="Cửa"/>
      <sheetName val="Bang trong luong rieng thep"/>
      <sheetName val="LEGEND"/>
      <sheetName val="gia cong tac"/>
      <sheetName val="PU_ITALY_3"/>
      <sheetName val="Tro_giup3"/>
      <sheetName val="TH_DZ353"/>
      <sheetName val="CHITIET_VL-NC-TT_-1p1"/>
      <sheetName val="TONG_HOP_VL-NC_TT1"/>
      <sheetName val="KPVC-BD_1"/>
      <sheetName val="Don_gia1"/>
      <sheetName val="DON_GIA_TRAM_(3)1"/>
      <sheetName val="DON_GIA_CAN_THO3"/>
      <sheetName val="Don_gia_chi_tiet1"/>
      <sheetName val="7606_DZ1"/>
      <sheetName val="project_management"/>
      <sheetName val="MAIN_GATE_HOUSE"/>
      <sheetName val="REINF_"/>
      <sheetName val="Rates_2009"/>
      <sheetName val="Du_toan"/>
      <sheetName val="Commercial_value"/>
      <sheetName val="Ky_Lam_Bridge"/>
      <sheetName val="Provisional_Sums_Item"/>
      <sheetName val="Gas_Pressure_Welding"/>
      <sheetName val="General_Item&amp;General_Requiremen"/>
      <sheetName val="General_Items"/>
      <sheetName val="Regenral_Requirements"/>
      <sheetName val="chiet_tinh"/>
      <sheetName val="Ng_hàng_xà+bulong"/>
      <sheetName val="TONG_HOP_VL-NC"/>
      <sheetName val="Bang_KL"/>
      <sheetName val="MH_RATE"/>
      <sheetName val="Lcau_-_Lxuc"/>
      <sheetName val="Door and Window"/>
      <sheetName val="Measure 1306"/>
      <sheetName val="0"/>
      <sheetName val="토공"/>
      <sheetName val="Harga ME "/>
      <sheetName val="Alat"/>
      <sheetName val="Analisa Gabungan"/>
      <sheetName val="Sub"/>
      <sheetName val="Dia"/>
      <sheetName val="DG-TNHC-85"/>
      <sheetName val="Note"/>
      <sheetName val="SP10"/>
      <sheetName val="???S"/>
      <sheetName val="???"/>
      <sheetName val="??"/>
      <sheetName val="HÐ ngoài"/>
      <sheetName val="??????"/>
      <sheetName val="HÐ_ngoài"/>
      <sheetName val="6PILE  (돌출)"/>
      <sheetName val="6MONTHS"/>
      <sheetName val="DTXL"/>
      <sheetName val="NVL"/>
      <sheetName val="DLdauvao"/>
      <sheetName val="CẤP THOÁT NƯỚC"/>
      <sheetName val="PRI-LS"/>
      <sheetName val="NKC6"/>
      <sheetName val="Cước VC + ĐM CP Tư vấn"/>
      <sheetName val="Hệ số"/>
      <sheetName val="ESTI."/>
      <sheetName val="KL san lap"/>
      <sheetName val="bridge # 1"/>
      <sheetName val="THDT goi thau TB"/>
      <sheetName val="Tien do TV"/>
      <sheetName val="QD957"/>
      <sheetName val="I-KAMAR"/>
      <sheetName val="GTTBA"/>
      <sheetName val="___S"/>
      <sheetName val="___"/>
      <sheetName val="__"/>
      <sheetName val="______"/>
      <sheetName val="新规"/>
      <sheetName val="Master"/>
      <sheetName val="GV1-D13 (Casement door)"/>
      <sheetName val="MTL$-INTER"/>
      <sheetName val="DK"/>
      <sheetName val="Isolasi Luar Dalam"/>
      <sheetName val="Isolasi Luar"/>
      <sheetName val="TK-COL"/>
      <sheetName val="02_Dulieu_Cua"/>
      <sheetName val="DTXD"/>
      <sheetName val="DETAIL "/>
      <sheetName val="JP_List"/>
      <sheetName val="SUBS"/>
      <sheetName val="Feeds"/>
      <sheetName val="final list 2005"/>
      <sheetName val="final_list_2005"/>
      <sheetName val="WORKINGS"/>
      <sheetName val="LV data"/>
      <sheetName val="Gia vat tu"/>
      <sheetName val="bt19"/>
      <sheetName val="Btr25"/>
      <sheetName val="CPDDII"/>
      <sheetName val="Chi tiet"/>
      <sheetName val="Sheet4"/>
      <sheetName val="Supplier"/>
      <sheetName val=" Bill.5-Earthing.2 - Add Works"/>
      <sheetName val="dg7606"/>
      <sheetName val="DGsuyrong"/>
      <sheetName val="PhanTichVua"/>
      <sheetName val="PhanTichVT"/>
      <sheetName val="KhoiluongDT"/>
      <sheetName val="Equipment list (PAC)"/>
      <sheetName val="計算条件"/>
      <sheetName val="DATA BASE"/>
      <sheetName val="Mat_Source"/>
      <sheetName val="入力作成表"/>
      <sheetName val="TINH KHOI LUONG"/>
      <sheetName val="CPA"/>
      <sheetName val="TH MTC"/>
      <sheetName val="TH N.Cong"/>
      <sheetName val="VND"/>
      <sheetName val="Buy vs. Lease Car"/>
      <sheetName val="PS-Labour_M"/>
      <sheetName val="NHÀ NHẬP LIỆU"/>
      <sheetName val="MÓNG SILO"/>
      <sheetName val="HMCV"/>
      <sheetName val="CauKien"/>
      <sheetName val="XD"/>
      <sheetName val="Cuongricc"/>
      <sheetName val="CT_vat_lieu"/>
      <sheetName val="DM_6061"/>
      <sheetName val="DG_thep_ma_kem"/>
      <sheetName val="DG_DZ"/>
      <sheetName val="DG_TBA"/>
      <sheetName val="Data_Input"/>
      <sheetName val="DG1426"/>
      <sheetName val="KH-Q1,Q2,01"/>
      <sheetName val="Setting"/>
      <sheetName val="Settings"/>
      <sheetName val="Chenh lech ca may"/>
      <sheetName val="TLg CN&amp;Laixe"/>
      <sheetName val="TLg CN&amp;Laixe (2)"/>
      <sheetName val="TLg Laitau"/>
      <sheetName val="TLg Laitau (2)"/>
      <sheetName val="Bang 3_Chi tiet phan Dz"/>
      <sheetName val="KHOI LUONG"/>
      <sheetName val="DG7606DZ"/>
      <sheetName val="PRE (E)"/>
      <sheetName val="Z"/>
      <sheetName val="CTKL KTX HT"/>
      <sheetName val="Code"/>
      <sheetName val="Budget Code"/>
      <sheetName val="TH_CPTB"/>
      <sheetName val="CP Khac cuoc VC"/>
      <sheetName val="Hardware"/>
      <sheetName val="HWW"/>
      <sheetName val="subcon sched"/>
      <sheetName val="2.Chiet tinh"/>
      <sheetName val="BẢNG KHỐI LƯỢNG TỔNG HỢP"/>
      <sheetName val="daf-3(OK)"/>
      <sheetName val="daf-7(OK)"/>
      <sheetName val="BOQ THAN"/>
      <sheetName val="RAB_AR&amp;STR2"/>
      <sheetName val="chi_tiet_TBA2"/>
      <sheetName val="chi_tiet_C2"/>
      <sheetName val="Customize_Your_Purchase_Order2"/>
      <sheetName val="CHITIET_VL-NC-TT-3p1"/>
      <sheetName val="HĐ_ngoài1"/>
      <sheetName val="XT_Buoc_31"/>
      <sheetName val="dongia_(2)1"/>
      <sheetName val="Adix_A1"/>
      <sheetName val="S-curve_1"/>
      <sheetName val="So_doi_chieu_LC1"/>
      <sheetName val="Equip_"/>
      <sheetName val="A1_CN"/>
      <sheetName val="Đầu_vào"/>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1_MV"/>
      <sheetName val="Unit_Div6"/>
      <sheetName val="Chi tiet lan can"/>
      <sheetName val="SEX"/>
      <sheetName val="HVAC.BLOCK B4"/>
      <sheetName val="SourceData"/>
      <sheetName val="Tong du toan"/>
      <sheetName val="Bill 2 - ketcau"/>
      <sheetName val="A1"/>
      <sheetName val="PU_ITALY_4"/>
      <sheetName val="Tro_giup4"/>
      <sheetName val="TH_DZ354"/>
      <sheetName val="CHITIET_VL-NC-TT_-1p2"/>
      <sheetName val="TONG_HOP_VL-NC_TT2"/>
      <sheetName val="KPVC-BD_2"/>
      <sheetName val="Don_gia2"/>
      <sheetName val="DON_GIA_CAN_THO4"/>
      <sheetName val="DON_GIA_TRAM_(3)2"/>
      <sheetName val="Don_gia_chi_tiet2"/>
      <sheetName val="7606_DZ2"/>
      <sheetName val="project_management1"/>
      <sheetName val="REINF_1"/>
      <sheetName val="Rates_20091"/>
      <sheetName val="Du_toan1"/>
      <sheetName val="MAIN_GATE_HOUSE1"/>
      <sheetName val="Commercial_value1"/>
      <sheetName val="Ky_Lam_Bridge1"/>
      <sheetName val="Provisional_Sums_Item1"/>
      <sheetName val="Gas_Pressure_Welding1"/>
      <sheetName val="General_Item&amp;General_Requireme1"/>
      <sheetName val="General_Items1"/>
      <sheetName val="Regenral_Requirements1"/>
      <sheetName val="chiet_tinh1"/>
      <sheetName val="Ng_hàng_xà+bulong1"/>
      <sheetName val="Bang_K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 val="CTDZ_6kV"/>
      <sheetName val="CTDZ_0_4+cto"/>
      <sheetName val="CTbe_tong"/>
      <sheetName val="TH§Z6Kv_(gd1)"/>
      <sheetName val="VLNCZ6kV_(gd1)"/>
      <sheetName val="CTDZ6kv_(gd1)_"/>
      <sheetName val="VLNCTBA_(gd1)"/>
      <sheetName val="CTTBA_(gd1)"/>
      <sheetName val="THdz0,4_(gd1)"/>
      <sheetName val="Vlncdz0,4cto_(gd1)"/>
      <sheetName val="CTDZ_0_4+cto_(GD1)"/>
      <sheetName val="CTDZ6kv__gd1__"/>
      <sheetName val="CTTBA__gd1_"/>
      <sheetName val="CTDZ_0_4_cto__GD1_"/>
      <sheetName val="CTDZ_6kV1"/>
      <sheetName val="CTDZ_0_4+cto1"/>
      <sheetName val="CTbe_tong1"/>
      <sheetName val="TH§Z6Kv_(gd1)1"/>
      <sheetName val="VLNCZ6kV_(gd1)1"/>
      <sheetName val="CTDZ6kv_(gd1)_1"/>
      <sheetName val="VLNCTBA_(gd1)1"/>
      <sheetName val="CTTBA_(gd1)1"/>
      <sheetName val="THdz0,4_(gd1)1"/>
      <sheetName val="Vlncdz0,4cto_(gd1)1"/>
      <sheetName val="CTDZ_0_4+cto_(GD1)1"/>
      <sheetName val="CTDZ6kv__gd1__1"/>
      <sheetName val="CTTBA__gd1_1"/>
      <sheetName val="CTDZ_0_4_cto__GD1_1"/>
      <sheetName val="CTDZ_6kV2"/>
      <sheetName val="CTDZ_0_4+cto2"/>
      <sheetName val="CTbe_tong2"/>
      <sheetName val="TH§Z6Kv_(gd1)2"/>
      <sheetName val="VLNCZ6kV_(gd1)2"/>
      <sheetName val="CTDZ6kv_(gd1)_2"/>
      <sheetName val="VLNCTBA_(gd1)2"/>
      <sheetName val="CTTBA_(gd1)2"/>
      <sheetName val="THdz0,4_(gd1)2"/>
      <sheetName val="Vlncdz0,4cto_(gd1)2"/>
      <sheetName val="CTDZ_0_4+cto_(GD1)2"/>
      <sheetName val="CTDZ6kv__gd1__2"/>
      <sheetName val="CTTBA__gd1_2"/>
      <sheetName val="CTDZ_0_4_cto__GD1_2"/>
      <sheetName val="CTDZ_6kV3"/>
      <sheetName val="CTDZ_0_4+cto3"/>
      <sheetName val="CTbe_tong3"/>
      <sheetName val="TH§Z6Kv_(gd1)3"/>
      <sheetName val="VLNCZ6kV_(gd1)3"/>
      <sheetName val="CTDZ6kv_(gd1)_3"/>
      <sheetName val="VLNCTBA_(gd1)3"/>
      <sheetName val="CTTBA_(gd1)3"/>
      <sheetName val="THdz0,4_(gd1)3"/>
      <sheetName val="Vlncdz0,4cto_(gd1)3"/>
      <sheetName val="CTDZ_0_4+cto_(GD1)3"/>
      <sheetName val="CTDZ6kv__gd1__3"/>
      <sheetName val="CTTBA__gd1_3"/>
      <sheetName val="CTDZ_0_4_cto__GD1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o"/>
      <sheetName val="tinhI"/>
      <sheetName val="60,100"/>
      <sheetName val="60.300"/>
      <sheetName val="60.400"/>
      <sheetName val="60.600"/>
      <sheetName val="60.700"/>
      <sheetName val="60.800"/>
      <sheetName val="60.900"/>
      <sheetName val="61,300"/>
      <sheetName val="61.500"/>
      <sheetName val="botbi"/>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Lop 6 lan 1"/>
      <sheetName val="lop1 lan2"/>
      <sheetName val="lop2 lan2 "/>
      <sheetName val="lop3 lan2 "/>
      <sheetName val="lop4 lan2 "/>
      <sheetName val="lop5 lan2 "/>
      <sheetName val="lop6 lan2 "/>
      <sheetName val="lop7 lan2 "/>
      <sheetName val="lop8 lan2 "/>
      <sheetName val="lop9 lan2"/>
      <sheetName val="lop10 lan2 "/>
      <sheetName val="Nconõþnhan"/>
      <sheetName val="2J.01"/>
      <sheetName val="2J.02"/>
      <sheetName val="2J.03"/>
      <sheetName val="2J.04"/>
      <sheetName val="2J.05"/>
      <sheetName val="2J.06"/>
      <sheetName val="2J.07"/>
      <sheetName val="2J.10"/>
      <sheetName val="2J.11"/>
      <sheetName val="2J.12"/>
      <sheetName val="2J.13"/>
      <sheetName val="muc.luc"/>
      <sheetName val="123"/>
      <sheetName val="PHUTRO500"/>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vlmifh hoa"/>
      <sheetName val="catNam Daf (DELTA) (3)"/>
      <sheetName val="Sheet0"/>
      <sheetName val="QK(@P1) (7)"/>
      <sheetName val="t.so"/>
      <sheetName val="BangketienvcyNHS"/>
      <sheetName val="khi tiet KHM"/>
      <sheetName val="DP than"/>
      <sheetName val="Maueoi"/>
      <sheetName val="TH thantkn"/>
      <sheetName val="XNE@QII-05 (3)"/>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sx-tt)tk"/>
      <sheetName val="LLV"/>
      <sheetName val="DS-Thuong 6T dau"/>
      <sheetName val="dtxl"/>
      <sheetName val="Chart1"/>
      <sheetName val="gvl"/>
      <sheetName val="BiaNgoai"/>
      <sheetName val="BiaTrong"/>
      <sheetName val="PTVT"/>
      <sheetName val="THVT"/>
      <sheetName val="CVC"/>
      <sheetName val="CVCM"/>
      <sheetName val="BG"/>
      <sheetName val="DToan"/>
      <sheetName val="F1"/>
      <sheetName val="DTCT"/>
      <sheetName val="Cheet14"/>
      <sheetName val="thdt"/>
      <sheetName val="ptvl0-1"/>
      <sheetName val="0-1"/>
      <sheetName val="ptvl4-5"/>
      <sheetName val="4-5"/>
      <sheetName val="ptvl3-4"/>
      <sheetName val="3-4"/>
      <sheetName val="ptvl2-3"/>
      <sheetName val="2-3"/>
      <sheetName val="vlcong"/>
      <sheetName val="ptvl1-2"/>
      <sheetName val="BOQ-1"/>
      <sheetName val="CD2000"/>
      <sheetName val="THKL"/>
      <sheetName val="CLVL"/>
      <sheetName val="CLVT Mong"/>
      <sheetName val="PTVT Mong"/>
      <sheetName val="DG Mong"/>
      <sheetName val="CLVT Than"/>
      <sheetName val="PTVT Than"/>
      <sheetName val="DG Than"/>
      <sheetName val="KLHT"/>
      <sheetName val="MTO REV.2(ARMOR)"/>
      <sheetName val="KJ 2002"/>
      <sheetName val="Truot_nen"/>
      <sheetName val="SILICATE"/>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XJ54"/>
      <sheetName val="vnminh hoa"/>
      <sheetName val="GIAVLIEU"/>
      <sheetName val="_PHUTRO500.xlsѝGia ban NK bq"/>
      <sheetName val="Breakdown bill"/>
      <sheetName val="Breakdown 2"/>
      <sheetName val="XXPXXXXX"/>
      <sheetName val="Sheut26"/>
      <sheetName val="CCDUCU"/>
      <sheetName val="TONGHOP KH"/>
      <sheetName val="PBOKHAUHAO"/>
      <sheetName val="MTL(AG)"/>
      <sheetName val="Cofgty"/>
      <sheetName val="000000_x0010_0"/>
      <sheetName val="S2_x0000__x0000_20"/>
      <sheetName val="S2"/>
      <sheetName val="lt-tl"/>
      <sheetName val="px3-tl"/>
      <sheetName val="px1-tl"/>
      <sheetName val="vp-tl"/>
      <sheetName val="px2,tb-tl"/>
      <sheetName val="th-qt"/>
      <sheetName val="bqt"/>
      <sheetName val="tl-khovt"/>
      <sheetName val="dtkhovt"/>
      <sheetName val="Sheet17"/>
      <sheetName val="nc"/>
      <sheetName val="vlieu"/>
      <sheetName val="Wall"/>
      <sheetName val="Dieuchinh"/>
      <sheetName val="DU_LIEU"/>
      <sheetName val="KDT9_x0000__x0000__x0000__x0000__x0000__x0000__x0000__x0000__x0000__x0000__x0000__x0000_Դǧ_x0000__x0004__x0000__x0000__x0000__x0000__x0000__x0000_Ǘ_x0000__x0000__x0000_"/>
      <sheetName val="Chi tiet"/>
      <sheetName val="control"/>
      <sheetName val="cat Na dan(DP1)²_x0000__x0000_"/>
      <sheetName val="TN"/>
      <sheetName val="cat Na dan(DP1)²"/>
      <sheetName val="bluong"/>
      <sheetName val="dg"/>
      <sheetName val="banggia1"/>
      <sheetName val="AC"/>
      <sheetName val="[PHUTRO500.xls?Gia ban NK bq"/>
      <sheetName val="_PHUTRO500.xls_Gia ban NK bq"/>
      <sheetName val="KT(E-E)"/>
      <sheetName val="pian tich D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refreshError="1"/>
      <sheetData sheetId="337"/>
      <sheetData sheetId="338"/>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 val="SILICATE"/>
      <sheetName val="QTM"/>
      <sheetName val="kethu"/>
      <sheetName val="kechi"/>
      <sheetName val="Sheet4"/>
      <sheetName val="131Th 02"/>
      <sheetName val="SPS 02"/>
      <sheetName val="QNH"/>
      <sheetName val="ktnh"/>
      <sheetName val="kcnh"/>
      <sheetName val="Sum_(2)"/>
      <sheetName val="Supplement1_(2)"/>
      <sheetName val="_Outdoor_drainage"/>
      <sheetName val="Gia_vat_tu"/>
      <sheetName val="DG_"/>
      <sheetName val="Sum_(2)1"/>
      <sheetName val="Supplement1_(2)1"/>
      <sheetName val="_Outdoor_drainage1"/>
      <sheetName val="Gia_vat_tu1"/>
      <sheetName val="DG_1"/>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DZ 35"/>
      <sheetName val="Cto"/>
      <sheetName val="Quantity"/>
      <sheetName val="_x0000__x0000__x0000__x0000__x0000__x0000__x0000__x0000_"/>
      <sheetName val="Tổng kê"/>
      <sheetName val="DLDT"/>
      <sheetName val="????????"/>
      <sheetName val="KKKKKKKK"/>
    </sheetNames>
    <sheetDataSet>
      <sheetData sheetId="0" refreshError="1">
        <row r="1">
          <cell r="F1">
            <v>1</v>
          </cell>
        </row>
        <row r="2">
          <cell r="F2">
            <v>0.95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gVL"/>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DO AM DT"/>
      <sheetName val="Sum"/>
      <sheetName val="Đoàn Vay Tiền"/>
      <sheetName val="Nợ Đoàn"/>
      <sheetName val="Chart1"/>
      <sheetName val="MTO REV.0"/>
      <sheetName val="phùn tich DG"/>
      <sheetName val="tra-vat-lieu"/>
      <sheetName val="Congty"/>
      <sheetName val="VPPN"/>
      <sheetName val="XN74"/>
      <sheetName val="XN54"/>
      <sheetName val="XN33"/>
      <sheetName val="NK96"/>
      <sheetName val="BANGTRA"/>
      <sheetName val="QMCT"/>
      <sheetName val="Ðoàn Vay Ti?n"/>
      <sheetName val="N? Ðoàn"/>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Qheet1"/>
      <sheetName val="dtk490_x000d_491(PAI_x0009_"/>
      <sheetName val="QTNugc"/>
      <sheetName val="10000_x0010_00"/>
      <sheetName val="hieuchinh30.11"/>
      <sheetName val="Bcaonhanh"/>
      <sheetName val="chitieth.chinh"/>
      <sheetName val="trinhEVN29.8"/>
      <sheetName val="Input"/>
      <sheetName val="dtk490_x000a_491(PAI_x0009_"/>
      <sheetName val="thdt"/>
      <sheetName val="th"/>
      <sheetName val="ptvl0-1"/>
      <sheetName val="0-1"/>
      <sheetName val="ptvl4-5"/>
      <sheetName val="4-5"/>
      <sheetName val="ptvl3-4"/>
      <sheetName val="3-4"/>
      <sheetName val="ptvl2-3"/>
      <sheetName val="2-3"/>
      <sheetName val="vlcong"/>
      <sheetName val="ptvl1-2"/>
      <sheetName val="1-2"/>
      <sheetName val="gia vat_x0000_lieu"/>
      <sheetName val="dtk490_x000d_491(PAI "/>
      <sheetName val="cong"/>
      <sheetName val="CN kho doi"/>
      <sheetName val="CTHTchua TTn?ib?"/>
      <sheetName val="CN2004 N?p TCT"/>
      <sheetName val="Gia"/>
      <sheetName val="Breakdown bill"/>
      <sheetName val="Breakdown 2"/>
      <sheetName val="Ðoàn Vay Ti_n"/>
      <sheetName val="N_ Ðoàn"/>
      <sheetName val="BanTinh"/>
      <sheetName val="Tinh truoc VAT"/>
      <sheetName val="CP khaosat(Congtinh)"/>
      <sheetName val="CP khaosat(tuyettinh)"/>
      <sheetName val="Bia"/>
      <sheetName val="Tai trong"/>
      <sheetName val="Pile-Br-Capacity"/>
      <sheetName val="dtk490_x000a_491(PA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sheetData sheetId="131"/>
      <sheetData sheetId="132"/>
      <sheetData sheetId="133"/>
      <sheetData sheetId="134"/>
      <sheetData sheetId="135"/>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refreshError="1"/>
      <sheetData sheetId="168" refreshError="1"/>
      <sheetData sheetId="16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 val="Chiet tinh dz22"/>
      <sheetName val="dt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22"/>
  <sheetViews>
    <sheetView tabSelected="1" topLeftCell="A2" zoomScale="85" zoomScaleNormal="85" workbookViewId="0">
      <selection activeCell="B16" sqref="B16"/>
    </sheetView>
  </sheetViews>
  <sheetFormatPr defaultColWidth="12.28515625" defaultRowHeight="18.75"/>
  <cols>
    <col min="1" max="1" width="6" style="151" customWidth="1"/>
    <col min="2" max="2" width="92" style="147" customWidth="1"/>
    <col min="3" max="3" width="21.28515625" style="147" customWidth="1"/>
    <col min="4" max="4" width="11" style="147" customWidth="1"/>
    <col min="5" max="5" width="9.140625" style="147" customWidth="1"/>
    <col min="6" max="6" width="14.7109375" style="147" customWidth="1"/>
    <col min="7" max="232" width="9.140625" style="147" customWidth="1"/>
    <col min="233" max="233" width="6" style="147" customWidth="1"/>
    <col min="234" max="234" width="41" style="147" customWidth="1"/>
    <col min="235" max="241" width="12.28515625" style="147"/>
    <col min="242" max="16384" width="12.28515625" style="148"/>
  </cols>
  <sheetData>
    <row r="1" spans="1:241" ht="19.5" hidden="1">
      <c r="A1" s="179" t="s">
        <v>0</v>
      </c>
      <c r="B1" s="179"/>
      <c r="C1" s="179"/>
      <c r="D1" s="179"/>
    </row>
    <row r="2" spans="1:241" ht="20.25" customHeight="1">
      <c r="A2" s="180" t="s">
        <v>191</v>
      </c>
      <c r="B2" s="180"/>
      <c r="C2" s="180"/>
      <c r="D2" s="180"/>
      <c r="E2" s="149"/>
      <c r="F2" s="149"/>
      <c r="G2" s="149"/>
      <c r="H2" s="149"/>
      <c r="I2" s="149"/>
      <c r="J2" s="149"/>
      <c r="K2" s="149"/>
      <c r="L2" s="149"/>
      <c r="M2" s="149"/>
      <c r="N2" s="149"/>
      <c r="O2" s="149"/>
      <c r="P2" s="149"/>
      <c r="Q2" s="149"/>
      <c r="R2" s="149"/>
      <c r="S2" s="149"/>
      <c r="T2" s="149"/>
      <c r="U2" s="149"/>
      <c r="V2" s="149"/>
      <c r="W2" s="149"/>
      <c r="X2" s="149"/>
    </row>
    <row r="3" spans="1:241" ht="37.5" customHeight="1">
      <c r="A3" s="181" t="s">
        <v>300</v>
      </c>
      <c r="B3" s="181"/>
      <c r="C3" s="181"/>
      <c r="D3" s="181"/>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row>
    <row r="4" spans="1:241">
      <c r="A4" s="182" t="s">
        <v>297</v>
      </c>
      <c r="B4" s="183"/>
      <c r="C4" s="183"/>
      <c r="D4" s="183"/>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c r="GF4" s="150"/>
      <c r="GG4" s="150"/>
      <c r="GH4" s="150"/>
      <c r="GI4" s="150"/>
      <c r="GJ4" s="150"/>
      <c r="GK4" s="150"/>
      <c r="GL4" s="150"/>
      <c r="GM4" s="150"/>
      <c r="GN4" s="150"/>
      <c r="GO4" s="150"/>
      <c r="GP4" s="150"/>
      <c r="GQ4" s="150"/>
      <c r="GR4" s="150"/>
      <c r="GS4" s="150"/>
      <c r="GT4" s="150"/>
      <c r="GU4" s="150"/>
      <c r="GV4" s="150"/>
      <c r="GW4" s="150"/>
      <c r="GX4" s="150"/>
      <c r="GY4" s="150"/>
      <c r="GZ4" s="150"/>
      <c r="HA4" s="150"/>
      <c r="HB4" s="150"/>
      <c r="HC4" s="150"/>
      <c r="HD4" s="150"/>
      <c r="HE4" s="150"/>
      <c r="HF4" s="150"/>
      <c r="HG4" s="150"/>
      <c r="HH4" s="150"/>
      <c r="HI4" s="150"/>
      <c r="HJ4" s="150"/>
      <c r="HK4" s="150"/>
      <c r="HL4" s="150"/>
      <c r="HM4" s="150"/>
      <c r="HN4" s="150"/>
      <c r="HO4" s="150"/>
      <c r="HP4" s="150"/>
      <c r="HQ4" s="150"/>
      <c r="HR4" s="150"/>
      <c r="HS4" s="150"/>
      <c r="HT4" s="150"/>
      <c r="HU4" s="150"/>
      <c r="HV4" s="150"/>
      <c r="HW4" s="150"/>
      <c r="HX4" s="150"/>
      <c r="HY4" s="150"/>
      <c r="HZ4" s="150"/>
      <c r="IA4" s="150"/>
      <c r="IB4" s="150"/>
      <c r="IC4" s="150"/>
      <c r="ID4" s="150"/>
      <c r="IE4" s="150"/>
      <c r="IF4" s="150"/>
      <c r="IG4" s="150"/>
    </row>
    <row r="5" spans="1:241">
      <c r="A5" s="184" t="s">
        <v>299</v>
      </c>
      <c r="B5" s="184"/>
      <c r="C5" s="184"/>
      <c r="D5" s="184"/>
    </row>
    <row r="6" spans="1:241" ht="46.5" customHeight="1">
      <c r="A6" s="178" t="s">
        <v>253</v>
      </c>
      <c r="B6" s="178" t="s">
        <v>284</v>
      </c>
      <c r="C6" s="185" t="s">
        <v>296</v>
      </c>
      <c r="D6" s="178" t="s">
        <v>8</v>
      </c>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row>
    <row r="7" spans="1:241" ht="59.25" customHeight="1">
      <c r="A7" s="178"/>
      <c r="B7" s="178"/>
      <c r="C7" s="186"/>
      <c r="D7" s="178"/>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c r="GG7" s="151"/>
      <c r="GH7" s="151"/>
      <c r="GI7" s="151"/>
      <c r="GJ7" s="151"/>
      <c r="GK7" s="151"/>
      <c r="GL7" s="151"/>
      <c r="GM7" s="151"/>
      <c r="GN7" s="151"/>
      <c r="GO7" s="151"/>
      <c r="GP7" s="151"/>
      <c r="GQ7" s="151"/>
      <c r="GR7" s="151"/>
      <c r="GS7" s="151"/>
      <c r="GT7" s="151"/>
      <c r="GU7" s="151"/>
      <c r="GV7" s="151"/>
      <c r="GW7" s="151"/>
      <c r="GX7" s="151"/>
      <c r="GY7" s="151"/>
      <c r="GZ7" s="151"/>
      <c r="HA7" s="151"/>
      <c r="HB7" s="151"/>
      <c r="HC7" s="151"/>
      <c r="HD7" s="151"/>
      <c r="HE7" s="151"/>
      <c r="HF7" s="151"/>
      <c r="HG7" s="151"/>
      <c r="HH7" s="151"/>
      <c r="HI7" s="151"/>
      <c r="HJ7" s="151"/>
      <c r="HK7" s="151"/>
      <c r="HL7" s="151"/>
      <c r="HM7" s="151"/>
      <c r="HN7" s="151"/>
      <c r="HO7" s="151"/>
      <c r="HP7" s="151"/>
      <c r="HQ7" s="151"/>
      <c r="HR7" s="151"/>
      <c r="HS7" s="151"/>
      <c r="HT7" s="151"/>
      <c r="HU7" s="151"/>
      <c r="HV7" s="151"/>
      <c r="HW7" s="151"/>
      <c r="HX7" s="151"/>
      <c r="HY7" s="151"/>
      <c r="HZ7" s="151"/>
      <c r="IA7" s="151"/>
      <c r="IB7" s="151"/>
      <c r="IC7" s="151"/>
      <c r="ID7" s="151"/>
      <c r="IE7" s="151"/>
      <c r="IF7" s="151"/>
      <c r="IG7" s="151"/>
    </row>
    <row r="8" spans="1:241">
      <c r="A8" s="152" t="s">
        <v>75</v>
      </c>
      <c r="B8" s="152" t="s">
        <v>76</v>
      </c>
      <c r="C8" s="152">
        <v>3</v>
      </c>
      <c r="D8" s="152">
        <v>4</v>
      </c>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row>
    <row r="9" spans="1:241" ht="24.75" customHeight="1">
      <c r="A9" s="153"/>
      <c r="B9" s="154" t="s">
        <v>13</v>
      </c>
      <c r="C9" s="155">
        <f>+C12</f>
        <v>381984.10800000001</v>
      </c>
      <c r="D9" s="156"/>
    </row>
    <row r="10" spans="1:241" hidden="1">
      <c r="A10" s="157">
        <v>1</v>
      </c>
      <c r="B10" s="158" t="s">
        <v>285</v>
      </c>
      <c r="C10" s="159" t="e">
        <f>C12+#REF!+#REF!</f>
        <v>#REF!</v>
      </c>
      <c r="D10" s="16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c r="FL10" s="150"/>
      <c r="FM10" s="150"/>
      <c r="FN10" s="150"/>
      <c r="FO10" s="150"/>
      <c r="FP10" s="150"/>
      <c r="FQ10" s="150"/>
      <c r="FR10" s="150"/>
      <c r="FS10" s="150"/>
      <c r="FT10" s="150"/>
      <c r="FU10" s="150"/>
      <c r="FV10" s="150"/>
      <c r="FW10" s="150"/>
      <c r="FX10" s="150"/>
      <c r="FY10" s="150"/>
      <c r="FZ10" s="150"/>
      <c r="GA10" s="150"/>
      <c r="GB10" s="150"/>
      <c r="GC10" s="150"/>
      <c r="GD10" s="150"/>
      <c r="GE10" s="150"/>
      <c r="GF10" s="150"/>
      <c r="GG10" s="150"/>
      <c r="GH10" s="150"/>
      <c r="GI10" s="150"/>
      <c r="GJ10" s="150"/>
      <c r="GK10" s="150"/>
      <c r="GL10" s="150"/>
      <c r="GM10" s="150"/>
      <c r="GN10" s="150"/>
      <c r="GO10" s="150"/>
      <c r="GP10" s="150"/>
      <c r="GQ10" s="150"/>
      <c r="GR10" s="150"/>
      <c r="GS10" s="150"/>
      <c r="GT10" s="150"/>
      <c r="GU10" s="150"/>
      <c r="GV10" s="150"/>
      <c r="GW10" s="150"/>
      <c r="GX10" s="150"/>
      <c r="GY10" s="150"/>
      <c r="GZ10" s="150"/>
      <c r="HA10" s="150"/>
      <c r="HB10" s="150"/>
      <c r="HC10" s="150"/>
      <c r="HD10" s="150"/>
      <c r="HE10" s="150"/>
      <c r="HF10" s="150"/>
      <c r="HG10" s="150"/>
      <c r="HH10" s="150"/>
      <c r="HI10" s="150"/>
      <c r="HJ10" s="150"/>
      <c r="HK10" s="150"/>
      <c r="HL10" s="150"/>
      <c r="HM10" s="150"/>
      <c r="HN10" s="150"/>
      <c r="HO10" s="150"/>
      <c r="HP10" s="150"/>
      <c r="HQ10" s="150"/>
      <c r="HR10" s="150"/>
      <c r="HS10" s="150"/>
      <c r="HT10" s="150"/>
      <c r="HU10" s="150"/>
      <c r="HV10" s="150"/>
      <c r="HW10" s="150"/>
      <c r="HX10" s="150"/>
      <c r="HY10" s="150"/>
      <c r="HZ10" s="150"/>
      <c r="IA10" s="150"/>
      <c r="IB10" s="150"/>
      <c r="IC10" s="150"/>
      <c r="ID10" s="150"/>
      <c r="IE10" s="150"/>
      <c r="IF10" s="150"/>
      <c r="IG10" s="150"/>
    </row>
    <row r="11" spans="1:241" hidden="1">
      <c r="A11" s="157"/>
      <c r="B11" s="161" t="s">
        <v>183</v>
      </c>
      <c r="C11" s="157"/>
      <c r="D11" s="16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L11" s="150"/>
      <c r="FM11" s="150"/>
      <c r="FN11" s="150"/>
      <c r="FO11" s="150"/>
      <c r="FP11" s="150"/>
      <c r="FQ11" s="150"/>
      <c r="FR11" s="150"/>
      <c r="FS11" s="150"/>
      <c r="FT11" s="150"/>
      <c r="FU11" s="150"/>
      <c r="FV11" s="150"/>
      <c r="FW11" s="150"/>
      <c r="FX11" s="150"/>
      <c r="FY11" s="150"/>
      <c r="FZ11" s="150"/>
      <c r="GA11" s="150"/>
      <c r="GB11" s="150"/>
      <c r="GC11" s="150"/>
      <c r="GD11" s="150"/>
      <c r="GE11" s="150"/>
      <c r="GF11" s="150"/>
      <c r="GG11" s="150"/>
      <c r="GH11" s="150"/>
      <c r="GI11" s="150"/>
      <c r="GJ11" s="150"/>
      <c r="GK11" s="150"/>
      <c r="GL11" s="150"/>
      <c r="GM11" s="150"/>
      <c r="GN11" s="150"/>
      <c r="GO11" s="150"/>
      <c r="GP11" s="150"/>
      <c r="GQ11" s="150"/>
      <c r="GR11" s="150"/>
      <c r="GS11" s="150"/>
      <c r="GT11" s="150"/>
      <c r="GU11" s="150"/>
      <c r="GV11" s="150"/>
      <c r="GW11" s="150"/>
      <c r="GX11" s="150"/>
      <c r="GY11" s="150"/>
      <c r="GZ11" s="150"/>
      <c r="HA11" s="150"/>
      <c r="HB11" s="150"/>
      <c r="HC11" s="150"/>
      <c r="HD11" s="150"/>
      <c r="HE11" s="150"/>
      <c r="HF11" s="150"/>
      <c r="HG11" s="150"/>
      <c r="HH11" s="150"/>
      <c r="HI11" s="150"/>
      <c r="HJ11" s="150"/>
      <c r="HK11" s="150"/>
      <c r="HL11" s="150"/>
      <c r="HM11" s="150"/>
      <c r="HN11" s="150"/>
      <c r="HO11" s="150"/>
      <c r="HP11" s="150"/>
      <c r="HQ11" s="150"/>
      <c r="HR11" s="150"/>
      <c r="HS11" s="150"/>
      <c r="HT11" s="150"/>
      <c r="HU11" s="150"/>
      <c r="HV11" s="150"/>
      <c r="HW11" s="150"/>
      <c r="HX11" s="150"/>
      <c r="HY11" s="150"/>
      <c r="HZ11" s="150"/>
      <c r="IA11" s="150"/>
      <c r="IB11" s="150"/>
      <c r="IC11" s="150"/>
      <c r="ID11" s="150"/>
      <c r="IE11" s="150"/>
      <c r="IF11" s="150"/>
      <c r="IG11" s="150"/>
    </row>
    <row r="12" spans="1:241" s="162" customFormat="1">
      <c r="A12" s="157"/>
      <c r="B12" s="158" t="s">
        <v>287</v>
      </c>
      <c r="C12" s="159">
        <f>SUM(C14:C21)</f>
        <v>381984.10800000001</v>
      </c>
      <c r="D12" s="16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c r="FL12" s="150"/>
      <c r="FM12" s="150"/>
      <c r="FN12" s="150"/>
      <c r="FO12" s="150"/>
      <c r="FP12" s="150"/>
      <c r="FQ12" s="150"/>
      <c r="FR12" s="150"/>
      <c r="FS12" s="150"/>
      <c r="FT12" s="150"/>
      <c r="FU12" s="150"/>
      <c r="FV12" s="150"/>
      <c r="FW12" s="150"/>
      <c r="FX12" s="150"/>
      <c r="FY12" s="150"/>
      <c r="FZ12" s="150"/>
      <c r="GA12" s="150"/>
      <c r="GB12" s="150"/>
      <c r="GC12" s="150"/>
      <c r="GD12" s="150"/>
      <c r="GE12" s="150"/>
      <c r="GF12" s="150"/>
      <c r="GG12" s="150"/>
      <c r="GH12" s="150"/>
      <c r="GI12" s="150"/>
      <c r="GJ12" s="150"/>
      <c r="GK12" s="150"/>
      <c r="GL12" s="150"/>
      <c r="GM12" s="150"/>
      <c r="GN12" s="150"/>
      <c r="GO12" s="150"/>
      <c r="GP12" s="150"/>
      <c r="GQ12" s="150"/>
      <c r="GR12" s="150"/>
      <c r="GS12" s="150"/>
      <c r="GT12" s="150"/>
      <c r="GU12" s="150"/>
      <c r="GV12" s="150"/>
      <c r="GW12" s="150"/>
      <c r="GX12" s="150"/>
      <c r="GY12" s="150"/>
      <c r="GZ12" s="150"/>
      <c r="HA12" s="150"/>
      <c r="HB12" s="150"/>
      <c r="HC12" s="150"/>
      <c r="HD12" s="150"/>
      <c r="HE12" s="150"/>
      <c r="HF12" s="150"/>
      <c r="HG12" s="150"/>
      <c r="HH12" s="150"/>
      <c r="HI12" s="150"/>
      <c r="HJ12" s="150"/>
      <c r="HK12" s="150"/>
      <c r="HL12" s="150"/>
      <c r="HM12" s="150"/>
      <c r="HN12" s="150"/>
      <c r="HO12" s="150"/>
      <c r="HP12" s="150"/>
      <c r="HQ12" s="150"/>
      <c r="HR12" s="150"/>
      <c r="HS12" s="150"/>
      <c r="HT12" s="150"/>
      <c r="HU12" s="150"/>
      <c r="HV12" s="150"/>
      <c r="HW12" s="150"/>
      <c r="HX12" s="150"/>
      <c r="HY12" s="150"/>
      <c r="HZ12" s="150"/>
      <c r="IA12" s="150"/>
      <c r="IB12" s="150"/>
      <c r="IC12" s="150"/>
      <c r="ID12" s="150"/>
      <c r="IE12" s="150"/>
      <c r="IF12" s="150"/>
      <c r="IG12" s="150"/>
    </row>
    <row r="13" spans="1:241">
      <c r="A13" s="157"/>
      <c r="B13" s="161" t="s">
        <v>183</v>
      </c>
      <c r="C13" s="164"/>
      <c r="D13" s="16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0"/>
      <c r="FL13" s="150"/>
      <c r="FM13" s="150"/>
      <c r="FN13" s="150"/>
      <c r="FO13" s="150"/>
      <c r="FP13" s="150"/>
      <c r="FQ13" s="150"/>
      <c r="FR13" s="150"/>
      <c r="FS13" s="150"/>
      <c r="FT13" s="150"/>
      <c r="FU13" s="150"/>
      <c r="FV13" s="150"/>
      <c r="FW13" s="150"/>
      <c r="FX13" s="150"/>
      <c r="FY13" s="150"/>
      <c r="FZ13" s="150"/>
      <c r="GA13" s="150"/>
      <c r="GB13" s="150"/>
      <c r="GC13" s="150"/>
      <c r="GD13" s="150"/>
      <c r="GE13" s="150"/>
      <c r="GF13" s="150"/>
      <c r="GG13" s="150"/>
      <c r="GH13" s="150"/>
      <c r="GI13" s="150"/>
      <c r="GJ13" s="150"/>
      <c r="GK13" s="150"/>
      <c r="GL13" s="150"/>
      <c r="GM13" s="150"/>
      <c r="GN13" s="150"/>
      <c r="GO13" s="150"/>
      <c r="GP13" s="150"/>
      <c r="GQ13" s="150"/>
      <c r="GR13" s="150"/>
      <c r="GS13" s="150"/>
      <c r="GT13" s="150"/>
      <c r="GU13" s="150"/>
      <c r="GV13" s="150"/>
      <c r="GW13" s="150"/>
      <c r="GX13" s="150"/>
      <c r="GY13" s="150"/>
      <c r="GZ13" s="150"/>
      <c r="HA13" s="150"/>
      <c r="HB13" s="150"/>
      <c r="HC13" s="150"/>
      <c r="HD13" s="150"/>
      <c r="HE13" s="150"/>
      <c r="HF13" s="150"/>
      <c r="HG13" s="150"/>
      <c r="HH13" s="150"/>
      <c r="HI13" s="150"/>
      <c r="HJ13" s="150"/>
      <c r="HK13" s="150"/>
      <c r="HL13" s="150"/>
      <c r="HM13" s="150"/>
      <c r="HN13" s="150"/>
      <c r="HO13" s="150"/>
      <c r="HP13" s="150"/>
      <c r="HQ13" s="150"/>
      <c r="HR13" s="150"/>
      <c r="HS13" s="150"/>
      <c r="HT13" s="150"/>
      <c r="HU13" s="150"/>
      <c r="HV13" s="150"/>
      <c r="HW13" s="150"/>
      <c r="HX13" s="150"/>
      <c r="HY13" s="150"/>
      <c r="HZ13" s="150"/>
      <c r="IA13" s="150"/>
      <c r="IB13" s="150"/>
      <c r="IC13" s="150"/>
      <c r="ID13" s="150"/>
      <c r="IE13" s="150"/>
      <c r="IF13" s="150"/>
      <c r="IG13" s="150"/>
    </row>
    <row r="14" spans="1:241">
      <c r="A14" s="163" t="s">
        <v>286</v>
      </c>
      <c r="B14" s="165" t="s">
        <v>288</v>
      </c>
      <c r="C14" s="58">
        <f>+'PL II NSDP'!K14</f>
        <v>223798.353</v>
      </c>
      <c r="D14" s="160"/>
      <c r="E14" s="150"/>
      <c r="F14" s="166"/>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c r="DN14" s="150"/>
      <c r="DO14" s="150"/>
      <c r="DP14" s="150"/>
      <c r="DQ14" s="150"/>
      <c r="DR14" s="150"/>
      <c r="DS14" s="150"/>
      <c r="DT14" s="150"/>
      <c r="DU14" s="150"/>
      <c r="DV14" s="150"/>
      <c r="DW14" s="150"/>
      <c r="DX14" s="150"/>
      <c r="DY14" s="150"/>
      <c r="DZ14" s="150"/>
      <c r="EA14" s="150"/>
      <c r="EB14" s="150"/>
      <c r="EC14" s="150"/>
      <c r="ED14" s="150"/>
      <c r="EE14" s="150"/>
      <c r="EF14" s="150"/>
      <c r="EG14" s="150"/>
      <c r="EH14" s="150"/>
      <c r="EI14" s="150"/>
      <c r="EJ14" s="150"/>
      <c r="EK14" s="150"/>
      <c r="EL14" s="150"/>
      <c r="EM14" s="150"/>
      <c r="EN14" s="150"/>
      <c r="EO14" s="150"/>
      <c r="EP14" s="150"/>
      <c r="EQ14" s="150"/>
      <c r="ER14" s="150"/>
      <c r="ES14" s="150"/>
      <c r="ET14" s="150"/>
      <c r="EU14" s="150"/>
      <c r="EV14" s="150"/>
      <c r="EW14" s="150"/>
      <c r="EX14" s="150"/>
      <c r="EY14" s="150"/>
      <c r="EZ14" s="150"/>
      <c r="FA14" s="150"/>
      <c r="FB14" s="150"/>
      <c r="FC14" s="150"/>
      <c r="FD14" s="150"/>
      <c r="FE14" s="150"/>
      <c r="FF14" s="150"/>
      <c r="FG14" s="150"/>
      <c r="FH14" s="150"/>
      <c r="FI14" s="150"/>
      <c r="FJ14" s="150"/>
      <c r="FK14" s="150"/>
      <c r="FL14" s="150"/>
      <c r="FM14" s="150"/>
      <c r="FN14" s="150"/>
      <c r="FO14" s="150"/>
      <c r="FP14" s="150"/>
      <c r="FQ14" s="150"/>
      <c r="FR14" s="150"/>
      <c r="FS14" s="150"/>
      <c r="FT14" s="150"/>
      <c r="FU14" s="150"/>
      <c r="FV14" s="150"/>
      <c r="FW14" s="150"/>
      <c r="FX14" s="150"/>
      <c r="FY14" s="150"/>
      <c r="FZ14" s="150"/>
      <c r="GA14" s="150"/>
      <c r="GB14" s="150"/>
      <c r="GC14" s="150"/>
      <c r="GD14" s="150"/>
      <c r="GE14" s="150"/>
      <c r="GF14" s="150"/>
      <c r="GG14" s="150"/>
      <c r="GH14" s="150"/>
      <c r="GI14" s="150"/>
      <c r="GJ14" s="150"/>
      <c r="GK14" s="150"/>
      <c r="GL14" s="150"/>
      <c r="GM14" s="150"/>
      <c r="GN14" s="150"/>
      <c r="GO14" s="150"/>
      <c r="GP14" s="150"/>
      <c r="GQ14" s="150"/>
      <c r="GR14" s="150"/>
      <c r="GS14" s="150"/>
      <c r="GT14" s="150"/>
      <c r="GU14" s="150"/>
      <c r="GV14" s="150"/>
      <c r="GW14" s="150"/>
      <c r="GX14" s="150"/>
      <c r="GY14" s="150"/>
      <c r="GZ14" s="150"/>
      <c r="HA14" s="150"/>
      <c r="HB14" s="150"/>
      <c r="HC14" s="150"/>
      <c r="HD14" s="150"/>
      <c r="HE14" s="150"/>
      <c r="HF14" s="150"/>
      <c r="HG14" s="150"/>
      <c r="HH14" s="150"/>
      <c r="HI14" s="150"/>
      <c r="HJ14" s="150"/>
      <c r="HK14" s="150"/>
      <c r="HL14" s="150"/>
      <c r="HM14" s="150"/>
      <c r="HN14" s="150"/>
      <c r="HO14" s="150"/>
      <c r="HP14" s="150"/>
      <c r="HQ14" s="150"/>
      <c r="HR14" s="150"/>
      <c r="HS14" s="150"/>
      <c r="HT14" s="150"/>
      <c r="HU14" s="150"/>
      <c r="HV14" s="150"/>
      <c r="HW14" s="150"/>
      <c r="HX14" s="150"/>
      <c r="HY14" s="150"/>
      <c r="HZ14" s="150"/>
      <c r="IA14" s="150"/>
      <c r="IB14" s="150"/>
      <c r="IC14" s="150"/>
      <c r="ID14" s="150"/>
      <c r="IE14" s="150"/>
      <c r="IF14" s="150"/>
      <c r="IG14" s="150"/>
    </row>
    <row r="15" spans="1:241">
      <c r="A15" s="163" t="s">
        <v>286</v>
      </c>
      <c r="B15" s="167" t="s">
        <v>289</v>
      </c>
      <c r="C15" s="58">
        <f>+'PL III XSKT'!K14</f>
        <v>46180.755000000005</v>
      </c>
      <c r="D15" s="165"/>
      <c r="G15" s="150"/>
      <c r="IC15" s="150"/>
      <c r="ID15" s="150"/>
      <c r="IE15" s="150"/>
      <c r="IF15" s="150"/>
      <c r="IG15" s="150"/>
    </row>
    <row r="16" spans="1:241">
      <c r="A16" s="163" t="s">
        <v>286</v>
      </c>
      <c r="B16" s="167" t="s">
        <v>290</v>
      </c>
      <c r="C16" s="58">
        <f>+'PL IV BOI CHI'!Q15</f>
        <v>71008</v>
      </c>
      <c r="D16" s="165"/>
      <c r="IC16" s="150"/>
      <c r="ID16" s="150"/>
      <c r="IE16" s="150"/>
      <c r="IF16" s="150"/>
      <c r="IG16" s="150"/>
    </row>
    <row r="17" spans="1:241">
      <c r="A17" s="163" t="s">
        <v>286</v>
      </c>
      <c r="B17" s="33" t="s">
        <v>291</v>
      </c>
      <c r="C17" s="82">
        <f>+'PL V 30% Tang thu'!K11</f>
        <v>5775</v>
      </c>
      <c r="D17" s="168"/>
      <c r="IC17" s="150"/>
      <c r="ID17" s="150"/>
      <c r="IE17" s="150"/>
      <c r="IF17" s="150"/>
      <c r="IG17" s="150"/>
    </row>
    <row r="18" spans="1:241">
      <c r="A18" s="163" t="s">
        <v>286</v>
      </c>
      <c r="B18" s="33" t="s">
        <v>292</v>
      </c>
      <c r="C18" s="82">
        <f>+'PL VI Ket du 20'!K14</f>
        <v>4602</v>
      </c>
      <c r="D18" s="168"/>
      <c r="IC18" s="150"/>
      <c r="ID18" s="150"/>
      <c r="IE18" s="150"/>
      <c r="IF18" s="150"/>
      <c r="IG18" s="150"/>
    </row>
    <row r="19" spans="1:241" ht="37.5">
      <c r="A19" s="163"/>
      <c r="B19" s="33" t="s">
        <v>293</v>
      </c>
      <c r="C19" s="82">
        <f>+'PL VII NTM'!K13</f>
        <v>948</v>
      </c>
      <c r="D19" s="168"/>
      <c r="IC19" s="150"/>
      <c r="ID19" s="150"/>
      <c r="IE19" s="150"/>
      <c r="IF19" s="150"/>
      <c r="IG19" s="150"/>
    </row>
    <row r="20" spans="1:241">
      <c r="A20" s="163" t="s">
        <v>286</v>
      </c>
      <c r="B20" s="33" t="s">
        <v>294</v>
      </c>
      <c r="C20" s="82">
        <f>+'PL VIII TV XSKT'!K12</f>
        <v>29122</v>
      </c>
      <c r="D20" s="168"/>
      <c r="IC20" s="150"/>
      <c r="ID20" s="150"/>
      <c r="IE20" s="150"/>
      <c r="IF20" s="150"/>
      <c r="IG20" s="150"/>
    </row>
    <row r="21" spans="1:241">
      <c r="A21" s="163" t="s">
        <v>286</v>
      </c>
      <c r="B21" s="33" t="s">
        <v>295</v>
      </c>
      <c r="C21" s="82">
        <f>+'PL IX TT TSDĐ'!K12</f>
        <v>550</v>
      </c>
      <c r="D21" s="168"/>
      <c r="IC21" s="150"/>
      <c r="ID21" s="150"/>
      <c r="IE21" s="150"/>
      <c r="IF21" s="150"/>
      <c r="IG21" s="150"/>
    </row>
    <row r="22" spans="1:241">
      <c r="A22" s="169"/>
      <c r="B22" s="170"/>
      <c r="C22" s="170"/>
      <c r="D22" s="170"/>
    </row>
  </sheetData>
  <mergeCells count="9">
    <mergeCell ref="D6:D7"/>
    <mergeCell ref="A1:D1"/>
    <mergeCell ref="A2:D2"/>
    <mergeCell ref="A3:D3"/>
    <mergeCell ref="A4:D4"/>
    <mergeCell ref="A5:D5"/>
    <mergeCell ref="A6:A7"/>
    <mergeCell ref="B6:B7"/>
    <mergeCell ref="C6:C7"/>
  </mergeCells>
  <printOptions horizontalCentered="1"/>
  <pageMargins left="0.39370078740157483" right="0.39370078740157483" top="0.74803149606299213" bottom="0.74803149606299213" header="0.31496062992125984" footer="0.31496062992125984"/>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topLeftCell="A3" zoomScale="70" zoomScaleNormal="70" workbookViewId="0">
      <selection activeCell="D8" sqref="D8:D12"/>
    </sheetView>
  </sheetViews>
  <sheetFormatPr defaultRowHeight="18.75"/>
  <cols>
    <col min="1" max="1" width="7.140625" style="48" bestFit="1" customWidth="1"/>
    <col min="2" max="2" width="58.85546875" style="49" customWidth="1"/>
    <col min="3" max="3" width="20.5703125" style="46" customWidth="1"/>
    <col min="4" max="5" width="14" style="46" customWidth="1"/>
    <col min="6" max="6" width="27" style="46" customWidth="1"/>
    <col min="7" max="7" width="19" style="6" customWidth="1"/>
    <col min="8" max="11" width="20.42578125" style="6" customWidth="1"/>
    <col min="12" max="12" width="17.7109375" style="7" customWidth="1"/>
    <col min="13" max="13" width="9.140625" style="7" customWidth="1"/>
    <col min="14" max="14" width="17.28515625" style="7" customWidth="1"/>
    <col min="15" max="27" width="9.140625" style="7" customWidth="1"/>
    <col min="28" max="236" width="9.140625" style="7"/>
    <col min="237" max="237" width="7.140625" style="7" bestFit="1" customWidth="1"/>
    <col min="238" max="238" width="58.85546875" style="7" customWidth="1"/>
    <col min="239" max="240" width="20.5703125" style="7" customWidth="1"/>
    <col min="241" max="241" width="14" style="7" customWidth="1"/>
    <col min="242" max="242" width="16.42578125" style="7" customWidth="1"/>
    <col min="243" max="243" width="26.7109375" style="7" customWidth="1"/>
    <col min="244" max="244" width="14" style="7" customWidth="1"/>
    <col min="245" max="245" width="23" style="7" customWidth="1"/>
    <col min="246" max="246" width="17.140625" style="7" customWidth="1"/>
    <col min="247" max="247" width="17.85546875" style="7" customWidth="1"/>
    <col min="248" max="248" width="26.28515625" style="7" customWidth="1"/>
    <col min="249" max="253" width="19" style="7" customWidth="1"/>
    <col min="254" max="255" width="18" style="7" customWidth="1"/>
    <col min="256" max="256" width="20.28515625" style="7" customWidth="1"/>
    <col min="257" max="258" width="0" style="7" hidden="1" customWidth="1"/>
    <col min="259" max="259" width="19.85546875" style="7" customWidth="1"/>
    <col min="260" max="260" width="19.28515625" style="7" customWidth="1"/>
    <col min="261" max="261" width="20.42578125" style="7" customWidth="1"/>
    <col min="262" max="262" width="18" style="7" customWidth="1"/>
    <col min="263" max="269" width="0" style="7" hidden="1" customWidth="1"/>
    <col min="270" max="270" width="17.28515625" style="7" customWidth="1"/>
    <col min="271" max="492" width="9.140625" style="7"/>
    <col min="493" max="493" width="7.140625" style="7" bestFit="1" customWidth="1"/>
    <col min="494" max="494" width="58.85546875" style="7" customWidth="1"/>
    <col min="495" max="496" width="20.5703125" style="7" customWidth="1"/>
    <col min="497" max="497" width="14" style="7" customWidth="1"/>
    <col min="498" max="498" width="16.42578125" style="7" customWidth="1"/>
    <col min="499" max="499" width="26.7109375" style="7" customWidth="1"/>
    <col min="500" max="500" width="14" style="7" customWidth="1"/>
    <col min="501" max="501" width="23" style="7" customWidth="1"/>
    <col min="502" max="502" width="17.140625" style="7" customWidth="1"/>
    <col min="503" max="503" width="17.85546875" style="7" customWidth="1"/>
    <col min="504" max="504" width="26.28515625" style="7" customWidth="1"/>
    <col min="505" max="509" width="19" style="7" customWidth="1"/>
    <col min="510" max="511" width="18" style="7" customWidth="1"/>
    <col min="512" max="512" width="20.28515625" style="7" customWidth="1"/>
    <col min="513" max="514" width="0" style="7" hidden="1" customWidth="1"/>
    <col min="515" max="515" width="19.85546875" style="7" customWidth="1"/>
    <col min="516" max="516" width="19.28515625" style="7" customWidth="1"/>
    <col min="517" max="517" width="20.42578125" style="7" customWidth="1"/>
    <col min="518" max="518" width="18" style="7" customWidth="1"/>
    <col min="519" max="525" width="0" style="7" hidden="1" customWidth="1"/>
    <col min="526" max="526" width="17.28515625" style="7" customWidth="1"/>
    <col min="527" max="748" width="9.140625" style="7"/>
    <col min="749" max="749" width="7.140625" style="7" bestFit="1" customWidth="1"/>
    <col min="750" max="750" width="58.85546875" style="7" customWidth="1"/>
    <col min="751" max="752" width="20.5703125" style="7" customWidth="1"/>
    <col min="753" max="753" width="14" style="7" customWidth="1"/>
    <col min="754" max="754" width="16.42578125" style="7" customWidth="1"/>
    <col min="755" max="755" width="26.7109375" style="7" customWidth="1"/>
    <col min="756" max="756" width="14" style="7" customWidth="1"/>
    <col min="757" max="757" width="23" style="7" customWidth="1"/>
    <col min="758" max="758" width="17.140625" style="7" customWidth="1"/>
    <col min="759" max="759" width="17.85546875" style="7" customWidth="1"/>
    <col min="760" max="760" width="26.28515625" style="7" customWidth="1"/>
    <col min="761" max="765" width="19" style="7" customWidth="1"/>
    <col min="766" max="767" width="18" style="7" customWidth="1"/>
    <col min="768" max="768" width="20.28515625" style="7" customWidth="1"/>
    <col min="769" max="770" width="0" style="7" hidden="1" customWidth="1"/>
    <col min="771" max="771" width="19.85546875" style="7" customWidth="1"/>
    <col min="772" max="772" width="19.28515625" style="7" customWidth="1"/>
    <col min="773" max="773" width="20.42578125" style="7" customWidth="1"/>
    <col min="774" max="774" width="18" style="7" customWidth="1"/>
    <col min="775" max="781" width="0" style="7" hidden="1" customWidth="1"/>
    <col min="782" max="782" width="17.28515625" style="7" customWidth="1"/>
    <col min="783" max="1004" width="9.140625" style="7"/>
    <col min="1005" max="1005" width="7.140625" style="7" bestFit="1" customWidth="1"/>
    <col min="1006" max="1006" width="58.85546875" style="7" customWidth="1"/>
    <col min="1007" max="1008" width="20.5703125" style="7" customWidth="1"/>
    <col min="1009" max="1009" width="14" style="7" customWidth="1"/>
    <col min="1010" max="1010" width="16.42578125" style="7" customWidth="1"/>
    <col min="1011" max="1011" width="26.7109375" style="7" customWidth="1"/>
    <col min="1012" max="1012" width="14" style="7" customWidth="1"/>
    <col min="1013" max="1013" width="23" style="7" customWidth="1"/>
    <col min="1014" max="1014" width="17.140625" style="7" customWidth="1"/>
    <col min="1015" max="1015" width="17.85546875" style="7" customWidth="1"/>
    <col min="1016" max="1016" width="26.28515625" style="7" customWidth="1"/>
    <col min="1017" max="1021" width="19" style="7" customWidth="1"/>
    <col min="1022" max="1023" width="18" style="7" customWidth="1"/>
    <col min="1024" max="1024" width="20.28515625" style="7" customWidth="1"/>
    <col min="1025" max="1026" width="0" style="7" hidden="1" customWidth="1"/>
    <col min="1027" max="1027" width="19.85546875" style="7" customWidth="1"/>
    <col min="1028" max="1028" width="19.28515625" style="7" customWidth="1"/>
    <col min="1029" max="1029" width="20.42578125" style="7" customWidth="1"/>
    <col min="1030" max="1030" width="18" style="7" customWidth="1"/>
    <col min="1031" max="1037" width="0" style="7" hidden="1" customWidth="1"/>
    <col min="1038" max="1038" width="17.28515625" style="7" customWidth="1"/>
    <col min="1039" max="1260" width="9.140625" style="7"/>
    <col min="1261" max="1261" width="7.140625" style="7" bestFit="1" customWidth="1"/>
    <col min="1262" max="1262" width="58.85546875" style="7" customWidth="1"/>
    <col min="1263" max="1264" width="20.5703125" style="7" customWidth="1"/>
    <col min="1265" max="1265" width="14" style="7" customWidth="1"/>
    <col min="1266" max="1266" width="16.42578125" style="7" customWidth="1"/>
    <col min="1267" max="1267" width="26.7109375" style="7" customWidth="1"/>
    <col min="1268" max="1268" width="14" style="7" customWidth="1"/>
    <col min="1269" max="1269" width="23" style="7" customWidth="1"/>
    <col min="1270" max="1270" width="17.140625" style="7" customWidth="1"/>
    <col min="1271" max="1271" width="17.85546875" style="7" customWidth="1"/>
    <col min="1272" max="1272" width="26.28515625" style="7" customWidth="1"/>
    <col min="1273" max="1277" width="19" style="7" customWidth="1"/>
    <col min="1278" max="1279" width="18" style="7" customWidth="1"/>
    <col min="1280" max="1280" width="20.28515625" style="7" customWidth="1"/>
    <col min="1281" max="1282" width="0" style="7" hidden="1" customWidth="1"/>
    <col min="1283" max="1283" width="19.85546875" style="7" customWidth="1"/>
    <col min="1284" max="1284" width="19.28515625" style="7" customWidth="1"/>
    <col min="1285" max="1285" width="20.42578125" style="7" customWidth="1"/>
    <col min="1286" max="1286" width="18" style="7" customWidth="1"/>
    <col min="1287" max="1293" width="0" style="7" hidden="1" customWidth="1"/>
    <col min="1294" max="1294" width="17.28515625" style="7" customWidth="1"/>
    <col min="1295" max="1516" width="9.140625" style="7"/>
    <col min="1517" max="1517" width="7.140625" style="7" bestFit="1" customWidth="1"/>
    <col min="1518" max="1518" width="58.85546875" style="7" customWidth="1"/>
    <col min="1519" max="1520" width="20.5703125" style="7" customWidth="1"/>
    <col min="1521" max="1521" width="14" style="7" customWidth="1"/>
    <col min="1522" max="1522" width="16.42578125" style="7" customWidth="1"/>
    <col min="1523" max="1523" width="26.7109375" style="7" customWidth="1"/>
    <col min="1524" max="1524" width="14" style="7" customWidth="1"/>
    <col min="1525" max="1525" width="23" style="7" customWidth="1"/>
    <col min="1526" max="1526" width="17.140625" style="7" customWidth="1"/>
    <col min="1527" max="1527" width="17.85546875" style="7" customWidth="1"/>
    <col min="1528" max="1528" width="26.28515625" style="7" customWidth="1"/>
    <col min="1529" max="1533" width="19" style="7" customWidth="1"/>
    <col min="1534" max="1535" width="18" style="7" customWidth="1"/>
    <col min="1536" max="1536" width="20.28515625" style="7" customWidth="1"/>
    <col min="1537" max="1538" width="0" style="7" hidden="1" customWidth="1"/>
    <col min="1539" max="1539" width="19.85546875" style="7" customWidth="1"/>
    <col min="1540" max="1540" width="19.28515625" style="7" customWidth="1"/>
    <col min="1541" max="1541" width="20.42578125" style="7" customWidth="1"/>
    <col min="1542" max="1542" width="18" style="7" customWidth="1"/>
    <col min="1543" max="1549" width="0" style="7" hidden="1" customWidth="1"/>
    <col min="1550" max="1550" width="17.28515625" style="7" customWidth="1"/>
    <col min="1551" max="1772" width="9.140625" style="7"/>
    <col min="1773" max="1773" width="7.140625" style="7" bestFit="1" customWidth="1"/>
    <col min="1774" max="1774" width="58.85546875" style="7" customWidth="1"/>
    <col min="1775" max="1776" width="20.5703125" style="7" customWidth="1"/>
    <col min="1777" max="1777" width="14" style="7" customWidth="1"/>
    <col min="1778" max="1778" width="16.42578125" style="7" customWidth="1"/>
    <col min="1779" max="1779" width="26.7109375" style="7" customWidth="1"/>
    <col min="1780" max="1780" width="14" style="7" customWidth="1"/>
    <col min="1781" max="1781" width="23" style="7" customWidth="1"/>
    <col min="1782" max="1782" width="17.140625" style="7" customWidth="1"/>
    <col min="1783" max="1783" width="17.85546875" style="7" customWidth="1"/>
    <col min="1784" max="1784" width="26.28515625" style="7" customWidth="1"/>
    <col min="1785" max="1789" width="19" style="7" customWidth="1"/>
    <col min="1790" max="1791" width="18" style="7" customWidth="1"/>
    <col min="1792" max="1792" width="20.28515625" style="7" customWidth="1"/>
    <col min="1793" max="1794" width="0" style="7" hidden="1" customWidth="1"/>
    <col min="1795" max="1795" width="19.85546875" style="7" customWidth="1"/>
    <col min="1796" max="1796" width="19.28515625" style="7" customWidth="1"/>
    <col min="1797" max="1797" width="20.42578125" style="7" customWidth="1"/>
    <col min="1798" max="1798" width="18" style="7" customWidth="1"/>
    <col min="1799" max="1805" width="0" style="7" hidden="1" customWidth="1"/>
    <col min="1806" max="1806" width="17.28515625" style="7" customWidth="1"/>
    <col min="1807" max="2028" width="9.140625" style="7"/>
    <col min="2029" max="2029" width="7.140625" style="7" bestFit="1" customWidth="1"/>
    <col min="2030" max="2030" width="58.85546875" style="7" customWidth="1"/>
    <col min="2031" max="2032" width="20.5703125" style="7" customWidth="1"/>
    <col min="2033" max="2033" width="14" style="7" customWidth="1"/>
    <col min="2034" max="2034" width="16.42578125" style="7" customWidth="1"/>
    <col min="2035" max="2035" width="26.7109375" style="7" customWidth="1"/>
    <col min="2036" max="2036" width="14" style="7" customWidth="1"/>
    <col min="2037" max="2037" width="23" style="7" customWidth="1"/>
    <col min="2038" max="2038" width="17.140625" style="7" customWidth="1"/>
    <col min="2039" max="2039" width="17.85546875" style="7" customWidth="1"/>
    <col min="2040" max="2040" width="26.28515625" style="7" customWidth="1"/>
    <col min="2041" max="2045" width="19" style="7" customWidth="1"/>
    <col min="2046" max="2047" width="18" style="7" customWidth="1"/>
    <col min="2048" max="2048" width="20.28515625" style="7" customWidth="1"/>
    <col min="2049" max="2050" width="0" style="7" hidden="1" customWidth="1"/>
    <col min="2051" max="2051" width="19.85546875" style="7" customWidth="1"/>
    <col min="2052" max="2052" width="19.28515625" style="7" customWidth="1"/>
    <col min="2053" max="2053" width="20.42578125" style="7" customWidth="1"/>
    <col min="2054" max="2054" width="18" style="7" customWidth="1"/>
    <col min="2055" max="2061" width="0" style="7" hidden="1" customWidth="1"/>
    <col min="2062" max="2062" width="17.28515625" style="7" customWidth="1"/>
    <col min="2063" max="2284" width="9.140625" style="7"/>
    <col min="2285" max="2285" width="7.140625" style="7" bestFit="1" customWidth="1"/>
    <col min="2286" max="2286" width="58.85546875" style="7" customWidth="1"/>
    <col min="2287" max="2288" width="20.5703125" style="7" customWidth="1"/>
    <col min="2289" max="2289" width="14" style="7" customWidth="1"/>
    <col min="2290" max="2290" width="16.42578125" style="7" customWidth="1"/>
    <col min="2291" max="2291" width="26.7109375" style="7" customWidth="1"/>
    <col min="2292" max="2292" width="14" style="7" customWidth="1"/>
    <col min="2293" max="2293" width="23" style="7" customWidth="1"/>
    <col min="2294" max="2294" width="17.140625" style="7" customWidth="1"/>
    <col min="2295" max="2295" width="17.85546875" style="7" customWidth="1"/>
    <col min="2296" max="2296" width="26.28515625" style="7" customWidth="1"/>
    <col min="2297" max="2301" width="19" style="7" customWidth="1"/>
    <col min="2302" max="2303" width="18" style="7" customWidth="1"/>
    <col min="2304" max="2304" width="20.28515625" style="7" customWidth="1"/>
    <col min="2305" max="2306" width="0" style="7" hidden="1" customWidth="1"/>
    <col min="2307" max="2307" width="19.85546875" style="7" customWidth="1"/>
    <col min="2308" max="2308" width="19.28515625" style="7" customWidth="1"/>
    <col min="2309" max="2309" width="20.42578125" style="7" customWidth="1"/>
    <col min="2310" max="2310" width="18" style="7" customWidth="1"/>
    <col min="2311" max="2317" width="0" style="7" hidden="1" customWidth="1"/>
    <col min="2318" max="2318" width="17.28515625" style="7" customWidth="1"/>
    <col min="2319" max="2540" width="9.140625" style="7"/>
    <col min="2541" max="2541" width="7.140625" style="7" bestFit="1" customWidth="1"/>
    <col min="2542" max="2542" width="58.85546875" style="7" customWidth="1"/>
    <col min="2543" max="2544" width="20.5703125" style="7" customWidth="1"/>
    <col min="2545" max="2545" width="14" style="7" customWidth="1"/>
    <col min="2546" max="2546" width="16.42578125" style="7" customWidth="1"/>
    <col min="2547" max="2547" width="26.7109375" style="7" customWidth="1"/>
    <col min="2548" max="2548" width="14" style="7" customWidth="1"/>
    <col min="2549" max="2549" width="23" style="7" customWidth="1"/>
    <col min="2550" max="2550" width="17.140625" style="7" customWidth="1"/>
    <col min="2551" max="2551" width="17.85546875" style="7" customWidth="1"/>
    <col min="2552" max="2552" width="26.28515625" style="7" customWidth="1"/>
    <col min="2553" max="2557" width="19" style="7" customWidth="1"/>
    <col min="2558" max="2559" width="18" style="7" customWidth="1"/>
    <col min="2560" max="2560" width="20.28515625" style="7" customWidth="1"/>
    <col min="2561" max="2562" width="0" style="7" hidden="1" customWidth="1"/>
    <col min="2563" max="2563" width="19.85546875" style="7" customWidth="1"/>
    <col min="2564" max="2564" width="19.28515625" style="7" customWidth="1"/>
    <col min="2565" max="2565" width="20.42578125" style="7" customWidth="1"/>
    <col min="2566" max="2566" width="18" style="7" customWidth="1"/>
    <col min="2567" max="2573" width="0" style="7" hidden="1" customWidth="1"/>
    <col min="2574" max="2574" width="17.28515625" style="7" customWidth="1"/>
    <col min="2575" max="2796" width="9.140625" style="7"/>
    <col min="2797" max="2797" width="7.140625" style="7" bestFit="1" customWidth="1"/>
    <col min="2798" max="2798" width="58.85546875" style="7" customWidth="1"/>
    <col min="2799" max="2800" width="20.5703125" style="7" customWidth="1"/>
    <col min="2801" max="2801" width="14" style="7" customWidth="1"/>
    <col min="2802" max="2802" width="16.42578125" style="7" customWidth="1"/>
    <col min="2803" max="2803" width="26.7109375" style="7" customWidth="1"/>
    <col min="2804" max="2804" width="14" style="7" customWidth="1"/>
    <col min="2805" max="2805" width="23" style="7" customWidth="1"/>
    <col min="2806" max="2806" width="17.140625" style="7" customWidth="1"/>
    <col min="2807" max="2807" width="17.85546875" style="7" customWidth="1"/>
    <col min="2808" max="2808" width="26.28515625" style="7" customWidth="1"/>
    <col min="2809" max="2813" width="19" style="7" customWidth="1"/>
    <col min="2814" max="2815" width="18" style="7" customWidth="1"/>
    <col min="2816" max="2816" width="20.28515625" style="7" customWidth="1"/>
    <col min="2817" max="2818" width="0" style="7" hidden="1" customWidth="1"/>
    <col min="2819" max="2819" width="19.85546875" style="7" customWidth="1"/>
    <col min="2820" max="2820" width="19.28515625" style="7" customWidth="1"/>
    <col min="2821" max="2821" width="20.42578125" style="7" customWidth="1"/>
    <col min="2822" max="2822" width="18" style="7" customWidth="1"/>
    <col min="2823" max="2829" width="0" style="7" hidden="1" customWidth="1"/>
    <col min="2830" max="2830" width="17.28515625" style="7" customWidth="1"/>
    <col min="2831" max="3052" width="9.140625" style="7"/>
    <col min="3053" max="3053" width="7.140625" style="7" bestFit="1" customWidth="1"/>
    <col min="3054" max="3054" width="58.85546875" style="7" customWidth="1"/>
    <col min="3055" max="3056" width="20.5703125" style="7" customWidth="1"/>
    <col min="3057" max="3057" width="14" style="7" customWidth="1"/>
    <col min="3058" max="3058" width="16.42578125" style="7" customWidth="1"/>
    <col min="3059" max="3059" width="26.7109375" style="7" customWidth="1"/>
    <col min="3060" max="3060" width="14" style="7" customWidth="1"/>
    <col min="3061" max="3061" width="23" style="7" customWidth="1"/>
    <col min="3062" max="3062" width="17.140625" style="7" customWidth="1"/>
    <col min="3063" max="3063" width="17.85546875" style="7" customWidth="1"/>
    <col min="3064" max="3064" width="26.28515625" style="7" customWidth="1"/>
    <col min="3065" max="3069" width="19" style="7" customWidth="1"/>
    <col min="3070" max="3071" width="18" style="7" customWidth="1"/>
    <col min="3072" max="3072" width="20.28515625" style="7" customWidth="1"/>
    <col min="3073" max="3074" width="0" style="7" hidden="1" customWidth="1"/>
    <col min="3075" max="3075" width="19.85546875" style="7" customWidth="1"/>
    <col min="3076" max="3076" width="19.28515625" style="7" customWidth="1"/>
    <col min="3077" max="3077" width="20.42578125" style="7" customWidth="1"/>
    <col min="3078" max="3078" width="18" style="7" customWidth="1"/>
    <col min="3079" max="3085" width="0" style="7" hidden="1" customWidth="1"/>
    <col min="3086" max="3086" width="17.28515625" style="7" customWidth="1"/>
    <col min="3087" max="3308" width="9.140625" style="7"/>
    <col min="3309" max="3309" width="7.140625" style="7" bestFit="1" customWidth="1"/>
    <col min="3310" max="3310" width="58.85546875" style="7" customWidth="1"/>
    <col min="3311" max="3312" width="20.5703125" style="7" customWidth="1"/>
    <col min="3313" max="3313" width="14" style="7" customWidth="1"/>
    <col min="3314" max="3314" width="16.42578125" style="7" customWidth="1"/>
    <col min="3315" max="3315" width="26.7109375" style="7" customWidth="1"/>
    <col min="3316" max="3316" width="14" style="7" customWidth="1"/>
    <col min="3317" max="3317" width="23" style="7" customWidth="1"/>
    <col min="3318" max="3318" width="17.140625" style="7" customWidth="1"/>
    <col min="3319" max="3319" width="17.85546875" style="7" customWidth="1"/>
    <col min="3320" max="3320" width="26.28515625" style="7" customWidth="1"/>
    <col min="3321" max="3325" width="19" style="7" customWidth="1"/>
    <col min="3326" max="3327" width="18" style="7" customWidth="1"/>
    <col min="3328" max="3328" width="20.28515625" style="7" customWidth="1"/>
    <col min="3329" max="3330" width="0" style="7" hidden="1" customWidth="1"/>
    <col min="3331" max="3331" width="19.85546875" style="7" customWidth="1"/>
    <col min="3332" max="3332" width="19.28515625" style="7" customWidth="1"/>
    <col min="3333" max="3333" width="20.42578125" style="7" customWidth="1"/>
    <col min="3334" max="3334" width="18" style="7" customWidth="1"/>
    <col min="3335" max="3341" width="0" style="7" hidden="1" customWidth="1"/>
    <col min="3342" max="3342" width="17.28515625" style="7" customWidth="1"/>
    <col min="3343" max="3564" width="9.140625" style="7"/>
    <col min="3565" max="3565" width="7.140625" style="7" bestFit="1" customWidth="1"/>
    <col min="3566" max="3566" width="58.85546875" style="7" customWidth="1"/>
    <col min="3567" max="3568" width="20.5703125" style="7" customWidth="1"/>
    <col min="3569" max="3569" width="14" style="7" customWidth="1"/>
    <col min="3570" max="3570" width="16.42578125" style="7" customWidth="1"/>
    <col min="3571" max="3571" width="26.7109375" style="7" customWidth="1"/>
    <col min="3572" max="3572" width="14" style="7" customWidth="1"/>
    <col min="3573" max="3573" width="23" style="7" customWidth="1"/>
    <col min="3574" max="3574" width="17.140625" style="7" customWidth="1"/>
    <col min="3575" max="3575" width="17.85546875" style="7" customWidth="1"/>
    <col min="3576" max="3576" width="26.28515625" style="7" customWidth="1"/>
    <col min="3577" max="3581" width="19" style="7" customWidth="1"/>
    <col min="3582" max="3583" width="18" style="7" customWidth="1"/>
    <col min="3584" max="3584" width="20.28515625" style="7" customWidth="1"/>
    <col min="3585" max="3586" width="0" style="7" hidden="1" customWidth="1"/>
    <col min="3587" max="3587" width="19.85546875" style="7" customWidth="1"/>
    <col min="3588" max="3588" width="19.28515625" style="7" customWidth="1"/>
    <col min="3589" max="3589" width="20.42578125" style="7" customWidth="1"/>
    <col min="3590" max="3590" width="18" style="7" customWidth="1"/>
    <col min="3591" max="3597" width="0" style="7" hidden="1" customWidth="1"/>
    <col min="3598" max="3598" width="17.28515625" style="7" customWidth="1"/>
    <col min="3599" max="3820" width="9.140625" style="7"/>
    <col min="3821" max="3821" width="7.140625" style="7" bestFit="1" customWidth="1"/>
    <col min="3822" max="3822" width="58.85546875" style="7" customWidth="1"/>
    <col min="3823" max="3824" width="20.5703125" style="7" customWidth="1"/>
    <col min="3825" max="3825" width="14" style="7" customWidth="1"/>
    <col min="3826" max="3826" width="16.42578125" style="7" customWidth="1"/>
    <col min="3827" max="3827" width="26.7109375" style="7" customWidth="1"/>
    <col min="3828" max="3828" width="14" style="7" customWidth="1"/>
    <col min="3829" max="3829" width="23" style="7" customWidth="1"/>
    <col min="3830" max="3830" width="17.140625" style="7" customWidth="1"/>
    <col min="3831" max="3831" width="17.85546875" style="7" customWidth="1"/>
    <col min="3832" max="3832" width="26.28515625" style="7" customWidth="1"/>
    <col min="3833" max="3837" width="19" style="7" customWidth="1"/>
    <col min="3838" max="3839" width="18" style="7" customWidth="1"/>
    <col min="3840" max="3840" width="20.28515625" style="7" customWidth="1"/>
    <col min="3841" max="3842" width="0" style="7" hidden="1" customWidth="1"/>
    <col min="3843" max="3843" width="19.85546875" style="7" customWidth="1"/>
    <col min="3844" max="3844" width="19.28515625" style="7" customWidth="1"/>
    <col min="3845" max="3845" width="20.42578125" style="7" customWidth="1"/>
    <col min="3846" max="3846" width="18" style="7" customWidth="1"/>
    <col min="3847" max="3853" width="0" style="7" hidden="1" customWidth="1"/>
    <col min="3854" max="3854" width="17.28515625" style="7" customWidth="1"/>
    <col min="3855" max="4076" width="9.140625" style="7"/>
    <col min="4077" max="4077" width="7.140625" style="7" bestFit="1" customWidth="1"/>
    <col min="4078" max="4078" width="58.85546875" style="7" customWidth="1"/>
    <col min="4079" max="4080" width="20.5703125" style="7" customWidth="1"/>
    <col min="4081" max="4081" width="14" style="7" customWidth="1"/>
    <col min="4082" max="4082" width="16.42578125" style="7" customWidth="1"/>
    <col min="4083" max="4083" width="26.7109375" style="7" customWidth="1"/>
    <col min="4084" max="4084" width="14" style="7" customWidth="1"/>
    <col min="4085" max="4085" width="23" style="7" customWidth="1"/>
    <col min="4086" max="4086" width="17.140625" style="7" customWidth="1"/>
    <col min="4087" max="4087" width="17.85546875" style="7" customWidth="1"/>
    <col min="4088" max="4088" width="26.28515625" style="7" customWidth="1"/>
    <col min="4089" max="4093" width="19" style="7" customWidth="1"/>
    <col min="4094" max="4095" width="18" style="7" customWidth="1"/>
    <col min="4096" max="4096" width="20.28515625" style="7" customWidth="1"/>
    <col min="4097" max="4098" width="0" style="7" hidden="1" customWidth="1"/>
    <col min="4099" max="4099" width="19.85546875" style="7" customWidth="1"/>
    <col min="4100" max="4100" width="19.28515625" style="7" customWidth="1"/>
    <col min="4101" max="4101" width="20.42578125" style="7" customWidth="1"/>
    <col min="4102" max="4102" width="18" style="7" customWidth="1"/>
    <col min="4103" max="4109" width="0" style="7" hidden="1" customWidth="1"/>
    <col min="4110" max="4110" width="17.28515625" style="7" customWidth="1"/>
    <col min="4111" max="4332" width="9.140625" style="7"/>
    <col min="4333" max="4333" width="7.140625" style="7" bestFit="1" customWidth="1"/>
    <col min="4334" max="4334" width="58.85546875" style="7" customWidth="1"/>
    <col min="4335" max="4336" width="20.5703125" style="7" customWidth="1"/>
    <col min="4337" max="4337" width="14" style="7" customWidth="1"/>
    <col min="4338" max="4338" width="16.42578125" style="7" customWidth="1"/>
    <col min="4339" max="4339" width="26.7109375" style="7" customWidth="1"/>
    <col min="4340" max="4340" width="14" style="7" customWidth="1"/>
    <col min="4341" max="4341" width="23" style="7" customWidth="1"/>
    <col min="4342" max="4342" width="17.140625" style="7" customWidth="1"/>
    <col min="4343" max="4343" width="17.85546875" style="7" customWidth="1"/>
    <col min="4344" max="4344" width="26.28515625" style="7" customWidth="1"/>
    <col min="4345" max="4349" width="19" style="7" customWidth="1"/>
    <col min="4350" max="4351" width="18" style="7" customWidth="1"/>
    <col min="4352" max="4352" width="20.28515625" style="7" customWidth="1"/>
    <col min="4353" max="4354" width="0" style="7" hidden="1" customWidth="1"/>
    <col min="4355" max="4355" width="19.85546875" style="7" customWidth="1"/>
    <col min="4356" max="4356" width="19.28515625" style="7" customWidth="1"/>
    <col min="4357" max="4357" width="20.42578125" style="7" customWidth="1"/>
    <col min="4358" max="4358" width="18" style="7" customWidth="1"/>
    <col min="4359" max="4365" width="0" style="7" hidden="1" customWidth="1"/>
    <col min="4366" max="4366" width="17.28515625" style="7" customWidth="1"/>
    <col min="4367" max="4588" width="9.140625" style="7"/>
    <col min="4589" max="4589" width="7.140625" style="7" bestFit="1" customWidth="1"/>
    <col min="4590" max="4590" width="58.85546875" style="7" customWidth="1"/>
    <col min="4591" max="4592" width="20.5703125" style="7" customWidth="1"/>
    <col min="4593" max="4593" width="14" style="7" customWidth="1"/>
    <col min="4594" max="4594" width="16.42578125" style="7" customWidth="1"/>
    <col min="4595" max="4595" width="26.7109375" style="7" customWidth="1"/>
    <col min="4596" max="4596" width="14" style="7" customWidth="1"/>
    <col min="4597" max="4597" width="23" style="7" customWidth="1"/>
    <col min="4598" max="4598" width="17.140625" style="7" customWidth="1"/>
    <col min="4599" max="4599" width="17.85546875" style="7" customWidth="1"/>
    <col min="4600" max="4600" width="26.28515625" style="7" customWidth="1"/>
    <col min="4601" max="4605" width="19" style="7" customWidth="1"/>
    <col min="4606" max="4607" width="18" style="7" customWidth="1"/>
    <col min="4608" max="4608" width="20.28515625" style="7" customWidth="1"/>
    <col min="4609" max="4610" width="0" style="7" hidden="1" customWidth="1"/>
    <col min="4611" max="4611" width="19.85546875" style="7" customWidth="1"/>
    <col min="4612" max="4612" width="19.28515625" style="7" customWidth="1"/>
    <col min="4613" max="4613" width="20.42578125" style="7" customWidth="1"/>
    <col min="4614" max="4614" width="18" style="7" customWidth="1"/>
    <col min="4615" max="4621" width="0" style="7" hidden="1" customWidth="1"/>
    <col min="4622" max="4622" width="17.28515625" style="7" customWidth="1"/>
    <col min="4623" max="4844" width="9.140625" style="7"/>
    <col min="4845" max="4845" width="7.140625" style="7" bestFit="1" customWidth="1"/>
    <col min="4846" max="4846" width="58.85546875" style="7" customWidth="1"/>
    <col min="4847" max="4848" width="20.5703125" style="7" customWidth="1"/>
    <col min="4849" max="4849" width="14" style="7" customWidth="1"/>
    <col min="4850" max="4850" width="16.42578125" style="7" customWidth="1"/>
    <col min="4851" max="4851" width="26.7109375" style="7" customWidth="1"/>
    <col min="4852" max="4852" width="14" style="7" customWidth="1"/>
    <col min="4853" max="4853" width="23" style="7" customWidth="1"/>
    <col min="4854" max="4854" width="17.140625" style="7" customWidth="1"/>
    <col min="4855" max="4855" width="17.85546875" style="7" customWidth="1"/>
    <col min="4856" max="4856" width="26.28515625" style="7" customWidth="1"/>
    <col min="4857" max="4861" width="19" style="7" customWidth="1"/>
    <col min="4862" max="4863" width="18" style="7" customWidth="1"/>
    <col min="4864" max="4864" width="20.28515625" style="7" customWidth="1"/>
    <col min="4865" max="4866" width="0" style="7" hidden="1" customWidth="1"/>
    <col min="4867" max="4867" width="19.85546875" style="7" customWidth="1"/>
    <col min="4868" max="4868" width="19.28515625" style="7" customWidth="1"/>
    <col min="4869" max="4869" width="20.42578125" style="7" customWidth="1"/>
    <col min="4870" max="4870" width="18" style="7" customWidth="1"/>
    <col min="4871" max="4877" width="0" style="7" hidden="1" customWidth="1"/>
    <col min="4878" max="4878" width="17.28515625" style="7" customWidth="1"/>
    <col min="4879" max="5100" width="9.140625" style="7"/>
    <col min="5101" max="5101" width="7.140625" style="7" bestFit="1" customWidth="1"/>
    <col min="5102" max="5102" width="58.85546875" style="7" customWidth="1"/>
    <col min="5103" max="5104" width="20.5703125" style="7" customWidth="1"/>
    <col min="5105" max="5105" width="14" style="7" customWidth="1"/>
    <col min="5106" max="5106" width="16.42578125" style="7" customWidth="1"/>
    <col min="5107" max="5107" width="26.7109375" style="7" customWidth="1"/>
    <col min="5108" max="5108" width="14" style="7" customWidth="1"/>
    <col min="5109" max="5109" width="23" style="7" customWidth="1"/>
    <col min="5110" max="5110" width="17.140625" style="7" customWidth="1"/>
    <col min="5111" max="5111" width="17.85546875" style="7" customWidth="1"/>
    <col min="5112" max="5112" width="26.28515625" style="7" customWidth="1"/>
    <col min="5113" max="5117" width="19" style="7" customWidth="1"/>
    <col min="5118" max="5119" width="18" style="7" customWidth="1"/>
    <col min="5120" max="5120" width="20.28515625" style="7" customWidth="1"/>
    <col min="5121" max="5122" width="0" style="7" hidden="1" customWidth="1"/>
    <col min="5123" max="5123" width="19.85546875" style="7" customWidth="1"/>
    <col min="5124" max="5124" width="19.28515625" style="7" customWidth="1"/>
    <col min="5125" max="5125" width="20.42578125" style="7" customWidth="1"/>
    <col min="5126" max="5126" width="18" style="7" customWidth="1"/>
    <col min="5127" max="5133" width="0" style="7" hidden="1" customWidth="1"/>
    <col min="5134" max="5134" width="17.28515625" style="7" customWidth="1"/>
    <col min="5135" max="5356" width="9.140625" style="7"/>
    <col min="5357" max="5357" width="7.140625" style="7" bestFit="1" customWidth="1"/>
    <col min="5358" max="5358" width="58.85546875" style="7" customWidth="1"/>
    <col min="5359" max="5360" width="20.5703125" style="7" customWidth="1"/>
    <col min="5361" max="5361" width="14" style="7" customWidth="1"/>
    <col min="5362" max="5362" width="16.42578125" style="7" customWidth="1"/>
    <col min="5363" max="5363" width="26.7109375" style="7" customWidth="1"/>
    <col min="5364" max="5364" width="14" style="7" customWidth="1"/>
    <col min="5365" max="5365" width="23" style="7" customWidth="1"/>
    <col min="5366" max="5366" width="17.140625" style="7" customWidth="1"/>
    <col min="5367" max="5367" width="17.85546875" style="7" customWidth="1"/>
    <col min="5368" max="5368" width="26.28515625" style="7" customWidth="1"/>
    <col min="5369" max="5373" width="19" style="7" customWidth="1"/>
    <col min="5374" max="5375" width="18" style="7" customWidth="1"/>
    <col min="5376" max="5376" width="20.28515625" style="7" customWidth="1"/>
    <col min="5377" max="5378" width="0" style="7" hidden="1" customWidth="1"/>
    <col min="5379" max="5379" width="19.85546875" style="7" customWidth="1"/>
    <col min="5380" max="5380" width="19.28515625" style="7" customWidth="1"/>
    <col min="5381" max="5381" width="20.42578125" style="7" customWidth="1"/>
    <col min="5382" max="5382" width="18" style="7" customWidth="1"/>
    <col min="5383" max="5389" width="0" style="7" hidden="1" customWidth="1"/>
    <col min="5390" max="5390" width="17.28515625" style="7" customWidth="1"/>
    <col min="5391" max="5612" width="9.140625" style="7"/>
    <col min="5613" max="5613" width="7.140625" style="7" bestFit="1" customWidth="1"/>
    <col min="5614" max="5614" width="58.85546875" style="7" customWidth="1"/>
    <col min="5615" max="5616" width="20.5703125" style="7" customWidth="1"/>
    <col min="5617" max="5617" width="14" style="7" customWidth="1"/>
    <col min="5618" max="5618" width="16.42578125" style="7" customWidth="1"/>
    <col min="5619" max="5619" width="26.7109375" style="7" customWidth="1"/>
    <col min="5620" max="5620" width="14" style="7" customWidth="1"/>
    <col min="5621" max="5621" width="23" style="7" customWidth="1"/>
    <col min="5622" max="5622" width="17.140625" style="7" customWidth="1"/>
    <col min="5623" max="5623" width="17.85546875" style="7" customWidth="1"/>
    <col min="5624" max="5624" width="26.28515625" style="7" customWidth="1"/>
    <col min="5625" max="5629" width="19" style="7" customWidth="1"/>
    <col min="5630" max="5631" width="18" style="7" customWidth="1"/>
    <col min="5632" max="5632" width="20.28515625" style="7" customWidth="1"/>
    <col min="5633" max="5634" width="0" style="7" hidden="1" customWidth="1"/>
    <col min="5635" max="5635" width="19.85546875" style="7" customWidth="1"/>
    <col min="5636" max="5636" width="19.28515625" style="7" customWidth="1"/>
    <col min="5637" max="5637" width="20.42578125" style="7" customWidth="1"/>
    <col min="5638" max="5638" width="18" style="7" customWidth="1"/>
    <col min="5639" max="5645" width="0" style="7" hidden="1" customWidth="1"/>
    <col min="5646" max="5646" width="17.28515625" style="7" customWidth="1"/>
    <col min="5647" max="5868" width="9.140625" style="7"/>
    <col min="5869" max="5869" width="7.140625" style="7" bestFit="1" customWidth="1"/>
    <col min="5870" max="5870" width="58.85546875" style="7" customWidth="1"/>
    <col min="5871" max="5872" width="20.5703125" style="7" customWidth="1"/>
    <col min="5873" max="5873" width="14" style="7" customWidth="1"/>
    <col min="5874" max="5874" width="16.42578125" style="7" customWidth="1"/>
    <col min="5875" max="5875" width="26.7109375" style="7" customWidth="1"/>
    <col min="5876" max="5876" width="14" style="7" customWidth="1"/>
    <col min="5877" max="5877" width="23" style="7" customWidth="1"/>
    <col min="5878" max="5878" width="17.140625" style="7" customWidth="1"/>
    <col min="5879" max="5879" width="17.85546875" style="7" customWidth="1"/>
    <col min="5880" max="5880" width="26.28515625" style="7" customWidth="1"/>
    <col min="5881" max="5885" width="19" style="7" customWidth="1"/>
    <col min="5886" max="5887" width="18" style="7" customWidth="1"/>
    <col min="5888" max="5888" width="20.28515625" style="7" customWidth="1"/>
    <col min="5889" max="5890" width="0" style="7" hidden="1" customWidth="1"/>
    <col min="5891" max="5891" width="19.85546875" style="7" customWidth="1"/>
    <col min="5892" max="5892" width="19.28515625" style="7" customWidth="1"/>
    <col min="5893" max="5893" width="20.42578125" style="7" customWidth="1"/>
    <col min="5894" max="5894" width="18" style="7" customWidth="1"/>
    <col min="5895" max="5901" width="0" style="7" hidden="1" customWidth="1"/>
    <col min="5902" max="5902" width="17.28515625" style="7" customWidth="1"/>
    <col min="5903" max="6124" width="9.140625" style="7"/>
    <col min="6125" max="6125" width="7.140625" style="7" bestFit="1" customWidth="1"/>
    <col min="6126" max="6126" width="58.85546875" style="7" customWidth="1"/>
    <col min="6127" max="6128" width="20.5703125" style="7" customWidth="1"/>
    <col min="6129" max="6129" width="14" style="7" customWidth="1"/>
    <col min="6130" max="6130" width="16.42578125" style="7" customWidth="1"/>
    <col min="6131" max="6131" width="26.7109375" style="7" customWidth="1"/>
    <col min="6132" max="6132" width="14" style="7" customWidth="1"/>
    <col min="6133" max="6133" width="23" style="7" customWidth="1"/>
    <col min="6134" max="6134" width="17.140625" style="7" customWidth="1"/>
    <col min="6135" max="6135" width="17.85546875" style="7" customWidth="1"/>
    <col min="6136" max="6136" width="26.28515625" style="7" customWidth="1"/>
    <col min="6137" max="6141" width="19" style="7" customWidth="1"/>
    <col min="6142" max="6143" width="18" style="7" customWidth="1"/>
    <col min="6144" max="6144" width="20.28515625" style="7" customWidth="1"/>
    <col min="6145" max="6146" width="0" style="7" hidden="1" customWidth="1"/>
    <col min="6147" max="6147" width="19.85546875" style="7" customWidth="1"/>
    <col min="6148" max="6148" width="19.28515625" style="7" customWidth="1"/>
    <col min="6149" max="6149" width="20.42578125" style="7" customWidth="1"/>
    <col min="6150" max="6150" width="18" style="7" customWidth="1"/>
    <col min="6151" max="6157" width="0" style="7" hidden="1" customWidth="1"/>
    <col min="6158" max="6158" width="17.28515625" style="7" customWidth="1"/>
    <col min="6159" max="6380" width="9.140625" style="7"/>
    <col min="6381" max="6381" width="7.140625" style="7" bestFit="1" customWidth="1"/>
    <col min="6382" max="6382" width="58.85546875" style="7" customWidth="1"/>
    <col min="6383" max="6384" width="20.5703125" style="7" customWidth="1"/>
    <col min="6385" max="6385" width="14" style="7" customWidth="1"/>
    <col min="6386" max="6386" width="16.42578125" style="7" customWidth="1"/>
    <col min="6387" max="6387" width="26.7109375" style="7" customWidth="1"/>
    <col min="6388" max="6388" width="14" style="7" customWidth="1"/>
    <col min="6389" max="6389" width="23" style="7" customWidth="1"/>
    <col min="6390" max="6390" width="17.140625" style="7" customWidth="1"/>
    <col min="6391" max="6391" width="17.85546875" style="7" customWidth="1"/>
    <col min="6392" max="6392" width="26.28515625" style="7" customWidth="1"/>
    <col min="6393" max="6397" width="19" style="7" customWidth="1"/>
    <col min="6398" max="6399" width="18" style="7" customWidth="1"/>
    <col min="6400" max="6400" width="20.28515625" style="7" customWidth="1"/>
    <col min="6401" max="6402" width="0" style="7" hidden="1" customWidth="1"/>
    <col min="6403" max="6403" width="19.85546875" style="7" customWidth="1"/>
    <col min="6404" max="6404" width="19.28515625" style="7" customWidth="1"/>
    <col min="6405" max="6405" width="20.42578125" style="7" customWidth="1"/>
    <col min="6406" max="6406" width="18" style="7" customWidth="1"/>
    <col min="6407" max="6413" width="0" style="7" hidden="1" customWidth="1"/>
    <col min="6414" max="6414" width="17.28515625" style="7" customWidth="1"/>
    <col min="6415" max="6636" width="9.140625" style="7"/>
    <col min="6637" max="6637" width="7.140625" style="7" bestFit="1" customWidth="1"/>
    <col min="6638" max="6638" width="58.85546875" style="7" customWidth="1"/>
    <col min="6639" max="6640" width="20.5703125" style="7" customWidth="1"/>
    <col min="6641" max="6641" width="14" style="7" customWidth="1"/>
    <col min="6642" max="6642" width="16.42578125" style="7" customWidth="1"/>
    <col min="6643" max="6643" width="26.7109375" style="7" customWidth="1"/>
    <col min="6644" max="6644" width="14" style="7" customWidth="1"/>
    <col min="6645" max="6645" width="23" style="7" customWidth="1"/>
    <col min="6646" max="6646" width="17.140625" style="7" customWidth="1"/>
    <col min="6647" max="6647" width="17.85546875" style="7" customWidth="1"/>
    <col min="6648" max="6648" width="26.28515625" style="7" customWidth="1"/>
    <col min="6649" max="6653" width="19" style="7" customWidth="1"/>
    <col min="6654" max="6655" width="18" style="7" customWidth="1"/>
    <col min="6656" max="6656" width="20.28515625" style="7" customWidth="1"/>
    <col min="6657" max="6658" width="0" style="7" hidden="1" customWidth="1"/>
    <col min="6659" max="6659" width="19.85546875" style="7" customWidth="1"/>
    <col min="6660" max="6660" width="19.28515625" style="7" customWidth="1"/>
    <col min="6661" max="6661" width="20.42578125" style="7" customWidth="1"/>
    <col min="6662" max="6662" width="18" style="7" customWidth="1"/>
    <col min="6663" max="6669" width="0" style="7" hidden="1" customWidth="1"/>
    <col min="6670" max="6670" width="17.28515625" style="7" customWidth="1"/>
    <col min="6671" max="6892" width="9.140625" style="7"/>
    <col min="6893" max="6893" width="7.140625" style="7" bestFit="1" customWidth="1"/>
    <col min="6894" max="6894" width="58.85546875" style="7" customWidth="1"/>
    <col min="6895" max="6896" width="20.5703125" style="7" customWidth="1"/>
    <col min="6897" max="6897" width="14" style="7" customWidth="1"/>
    <col min="6898" max="6898" width="16.42578125" style="7" customWidth="1"/>
    <col min="6899" max="6899" width="26.7109375" style="7" customWidth="1"/>
    <col min="6900" max="6900" width="14" style="7" customWidth="1"/>
    <col min="6901" max="6901" width="23" style="7" customWidth="1"/>
    <col min="6902" max="6902" width="17.140625" style="7" customWidth="1"/>
    <col min="6903" max="6903" width="17.85546875" style="7" customWidth="1"/>
    <col min="6904" max="6904" width="26.28515625" style="7" customWidth="1"/>
    <col min="6905" max="6909" width="19" style="7" customWidth="1"/>
    <col min="6910" max="6911" width="18" style="7" customWidth="1"/>
    <col min="6912" max="6912" width="20.28515625" style="7" customWidth="1"/>
    <col min="6913" max="6914" width="0" style="7" hidden="1" customWidth="1"/>
    <col min="6915" max="6915" width="19.85546875" style="7" customWidth="1"/>
    <col min="6916" max="6916" width="19.28515625" style="7" customWidth="1"/>
    <col min="6917" max="6917" width="20.42578125" style="7" customWidth="1"/>
    <col min="6918" max="6918" width="18" style="7" customWidth="1"/>
    <col min="6919" max="6925" width="0" style="7" hidden="1" customWidth="1"/>
    <col min="6926" max="6926" width="17.28515625" style="7" customWidth="1"/>
    <col min="6927" max="7148" width="9.140625" style="7"/>
    <col min="7149" max="7149" width="7.140625" style="7" bestFit="1" customWidth="1"/>
    <col min="7150" max="7150" width="58.85546875" style="7" customWidth="1"/>
    <col min="7151" max="7152" width="20.5703125" style="7" customWidth="1"/>
    <col min="7153" max="7153" width="14" style="7" customWidth="1"/>
    <col min="7154" max="7154" width="16.42578125" style="7" customWidth="1"/>
    <col min="7155" max="7155" width="26.7109375" style="7" customWidth="1"/>
    <col min="7156" max="7156" width="14" style="7" customWidth="1"/>
    <col min="7157" max="7157" width="23" style="7" customWidth="1"/>
    <col min="7158" max="7158" width="17.140625" style="7" customWidth="1"/>
    <col min="7159" max="7159" width="17.85546875" style="7" customWidth="1"/>
    <col min="7160" max="7160" width="26.28515625" style="7" customWidth="1"/>
    <col min="7161" max="7165" width="19" style="7" customWidth="1"/>
    <col min="7166" max="7167" width="18" style="7" customWidth="1"/>
    <col min="7168" max="7168" width="20.28515625" style="7" customWidth="1"/>
    <col min="7169" max="7170" width="0" style="7" hidden="1" customWidth="1"/>
    <col min="7171" max="7171" width="19.85546875" style="7" customWidth="1"/>
    <col min="7172" max="7172" width="19.28515625" style="7" customWidth="1"/>
    <col min="7173" max="7173" width="20.42578125" style="7" customWidth="1"/>
    <col min="7174" max="7174" width="18" style="7" customWidth="1"/>
    <col min="7175" max="7181" width="0" style="7" hidden="1" customWidth="1"/>
    <col min="7182" max="7182" width="17.28515625" style="7" customWidth="1"/>
    <col min="7183" max="7404" width="9.140625" style="7"/>
    <col min="7405" max="7405" width="7.140625" style="7" bestFit="1" customWidth="1"/>
    <col min="7406" max="7406" width="58.85546875" style="7" customWidth="1"/>
    <col min="7407" max="7408" width="20.5703125" style="7" customWidth="1"/>
    <col min="7409" max="7409" width="14" style="7" customWidth="1"/>
    <col min="7410" max="7410" width="16.42578125" style="7" customWidth="1"/>
    <col min="7411" max="7411" width="26.7109375" style="7" customWidth="1"/>
    <col min="7412" max="7412" width="14" style="7" customWidth="1"/>
    <col min="7413" max="7413" width="23" style="7" customWidth="1"/>
    <col min="7414" max="7414" width="17.140625" style="7" customWidth="1"/>
    <col min="7415" max="7415" width="17.85546875" style="7" customWidth="1"/>
    <col min="7416" max="7416" width="26.28515625" style="7" customWidth="1"/>
    <col min="7417" max="7421" width="19" style="7" customWidth="1"/>
    <col min="7422" max="7423" width="18" style="7" customWidth="1"/>
    <col min="7424" max="7424" width="20.28515625" style="7" customWidth="1"/>
    <col min="7425" max="7426" width="0" style="7" hidden="1" customWidth="1"/>
    <col min="7427" max="7427" width="19.85546875" style="7" customWidth="1"/>
    <col min="7428" max="7428" width="19.28515625" style="7" customWidth="1"/>
    <col min="7429" max="7429" width="20.42578125" style="7" customWidth="1"/>
    <col min="7430" max="7430" width="18" style="7" customWidth="1"/>
    <col min="7431" max="7437" width="0" style="7" hidden="1" customWidth="1"/>
    <col min="7438" max="7438" width="17.28515625" style="7" customWidth="1"/>
    <col min="7439" max="7660" width="9.140625" style="7"/>
    <col min="7661" max="7661" width="7.140625" style="7" bestFit="1" customWidth="1"/>
    <col min="7662" max="7662" width="58.85546875" style="7" customWidth="1"/>
    <col min="7663" max="7664" width="20.5703125" style="7" customWidth="1"/>
    <col min="7665" max="7665" width="14" style="7" customWidth="1"/>
    <col min="7666" max="7666" width="16.42578125" style="7" customWidth="1"/>
    <col min="7667" max="7667" width="26.7109375" style="7" customWidth="1"/>
    <col min="7668" max="7668" width="14" style="7" customWidth="1"/>
    <col min="7669" max="7669" width="23" style="7" customWidth="1"/>
    <col min="7670" max="7670" width="17.140625" style="7" customWidth="1"/>
    <col min="7671" max="7671" width="17.85546875" style="7" customWidth="1"/>
    <col min="7672" max="7672" width="26.28515625" style="7" customWidth="1"/>
    <col min="7673" max="7677" width="19" style="7" customWidth="1"/>
    <col min="7678" max="7679" width="18" style="7" customWidth="1"/>
    <col min="7680" max="7680" width="20.28515625" style="7" customWidth="1"/>
    <col min="7681" max="7682" width="0" style="7" hidden="1" customWidth="1"/>
    <col min="7683" max="7683" width="19.85546875" style="7" customWidth="1"/>
    <col min="7684" max="7684" width="19.28515625" style="7" customWidth="1"/>
    <col min="7685" max="7685" width="20.42578125" style="7" customWidth="1"/>
    <col min="7686" max="7686" width="18" style="7" customWidth="1"/>
    <col min="7687" max="7693" width="0" style="7" hidden="1" customWidth="1"/>
    <col min="7694" max="7694" width="17.28515625" style="7" customWidth="1"/>
    <col min="7695" max="7916" width="9.140625" style="7"/>
    <col min="7917" max="7917" width="7.140625" style="7" bestFit="1" customWidth="1"/>
    <col min="7918" max="7918" width="58.85546875" style="7" customWidth="1"/>
    <col min="7919" max="7920" width="20.5703125" style="7" customWidth="1"/>
    <col min="7921" max="7921" width="14" style="7" customWidth="1"/>
    <col min="7922" max="7922" width="16.42578125" style="7" customWidth="1"/>
    <col min="7923" max="7923" width="26.7109375" style="7" customWidth="1"/>
    <col min="7924" max="7924" width="14" style="7" customWidth="1"/>
    <col min="7925" max="7925" width="23" style="7" customWidth="1"/>
    <col min="7926" max="7926" width="17.140625" style="7" customWidth="1"/>
    <col min="7927" max="7927" width="17.85546875" style="7" customWidth="1"/>
    <col min="7928" max="7928" width="26.28515625" style="7" customWidth="1"/>
    <col min="7929" max="7933" width="19" style="7" customWidth="1"/>
    <col min="7934" max="7935" width="18" style="7" customWidth="1"/>
    <col min="7936" max="7936" width="20.28515625" style="7" customWidth="1"/>
    <col min="7937" max="7938" width="0" style="7" hidden="1" customWidth="1"/>
    <col min="7939" max="7939" width="19.85546875" style="7" customWidth="1"/>
    <col min="7940" max="7940" width="19.28515625" style="7" customWidth="1"/>
    <col min="7941" max="7941" width="20.42578125" style="7" customWidth="1"/>
    <col min="7942" max="7942" width="18" style="7" customWidth="1"/>
    <col min="7943" max="7949" width="0" style="7" hidden="1" customWidth="1"/>
    <col min="7950" max="7950" width="17.28515625" style="7" customWidth="1"/>
    <col min="7951" max="8172" width="9.140625" style="7"/>
    <col min="8173" max="8173" width="7.140625" style="7" bestFit="1" customWidth="1"/>
    <col min="8174" max="8174" width="58.85546875" style="7" customWidth="1"/>
    <col min="8175" max="8176" width="20.5703125" style="7" customWidth="1"/>
    <col min="8177" max="8177" width="14" style="7" customWidth="1"/>
    <col min="8178" max="8178" width="16.42578125" style="7" customWidth="1"/>
    <col min="8179" max="8179" width="26.7109375" style="7" customWidth="1"/>
    <col min="8180" max="8180" width="14" style="7" customWidth="1"/>
    <col min="8181" max="8181" width="23" style="7" customWidth="1"/>
    <col min="8182" max="8182" width="17.140625" style="7" customWidth="1"/>
    <col min="8183" max="8183" width="17.85546875" style="7" customWidth="1"/>
    <col min="8184" max="8184" width="26.28515625" style="7" customWidth="1"/>
    <col min="8185" max="8189" width="19" style="7" customWidth="1"/>
    <col min="8190" max="8191" width="18" style="7" customWidth="1"/>
    <col min="8192" max="8192" width="20.28515625" style="7" customWidth="1"/>
    <col min="8193" max="8194" width="0" style="7" hidden="1" customWidth="1"/>
    <col min="8195" max="8195" width="19.85546875" style="7" customWidth="1"/>
    <col min="8196" max="8196" width="19.28515625" style="7" customWidth="1"/>
    <col min="8197" max="8197" width="20.42578125" style="7" customWidth="1"/>
    <col min="8198" max="8198" width="18" style="7" customWidth="1"/>
    <col min="8199" max="8205" width="0" style="7" hidden="1" customWidth="1"/>
    <col min="8206" max="8206" width="17.28515625" style="7" customWidth="1"/>
    <col min="8207" max="8428" width="9.140625" style="7"/>
    <col min="8429" max="8429" width="7.140625" style="7" bestFit="1" customWidth="1"/>
    <col min="8430" max="8430" width="58.85546875" style="7" customWidth="1"/>
    <col min="8431" max="8432" width="20.5703125" style="7" customWidth="1"/>
    <col min="8433" max="8433" width="14" style="7" customWidth="1"/>
    <col min="8434" max="8434" width="16.42578125" style="7" customWidth="1"/>
    <col min="8435" max="8435" width="26.7109375" style="7" customWidth="1"/>
    <col min="8436" max="8436" width="14" style="7" customWidth="1"/>
    <col min="8437" max="8437" width="23" style="7" customWidth="1"/>
    <col min="8438" max="8438" width="17.140625" style="7" customWidth="1"/>
    <col min="8439" max="8439" width="17.85546875" style="7" customWidth="1"/>
    <col min="8440" max="8440" width="26.28515625" style="7" customWidth="1"/>
    <col min="8441" max="8445" width="19" style="7" customWidth="1"/>
    <col min="8446" max="8447" width="18" style="7" customWidth="1"/>
    <col min="8448" max="8448" width="20.28515625" style="7" customWidth="1"/>
    <col min="8449" max="8450" width="0" style="7" hidden="1" customWidth="1"/>
    <col min="8451" max="8451" width="19.85546875" style="7" customWidth="1"/>
    <col min="8452" max="8452" width="19.28515625" style="7" customWidth="1"/>
    <col min="8453" max="8453" width="20.42578125" style="7" customWidth="1"/>
    <col min="8454" max="8454" width="18" style="7" customWidth="1"/>
    <col min="8455" max="8461" width="0" style="7" hidden="1" customWidth="1"/>
    <col min="8462" max="8462" width="17.28515625" style="7" customWidth="1"/>
    <col min="8463" max="8684" width="9.140625" style="7"/>
    <col min="8685" max="8685" width="7.140625" style="7" bestFit="1" customWidth="1"/>
    <col min="8686" max="8686" width="58.85546875" style="7" customWidth="1"/>
    <col min="8687" max="8688" width="20.5703125" style="7" customWidth="1"/>
    <col min="8689" max="8689" width="14" style="7" customWidth="1"/>
    <col min="8690" max="8690" width="16.42578125" style="7" customWidth="1"/>
    <col min="8691" max="8691" width="26.7109375" style="7" customWidth="1"/>
    <col min="8692" max="8692" width="14" style="7" customWidth="1"/>
    <col min="8693" max="8693" width="23" style="7" customWidth="1"/>
    <col min="8694" max="8694" width="17.140625" style="7" customWidth="1"/>
    <col min="8695" max="8695" width="17.85546875" style="7" customWidth="1"/>
    <col min="8696" max="8696" width="26.28515625" style="7" customWidth="1"/>
    <col min="8697" max="8701" width="19" style="7" customWidth="1"/>
    <col min="8702" max="8703" width="18" style="7" customWidth="1"/>
    <col min="8704" max="8704" width="20.28515625" style="7" customWidth="1"/>
    <col min="8705" max="8706" width="0" style="7" hidden="1" customWidth="1"/>
    <col min="8707" max="8707" width="19.85546875" style="7" customWidth="1"/>
    <col min="8708" max="8708" width="19.28515625" style="7" customWidth="1"/>
    <col min="8709" max="8709" width="20.42578125" style="7" customWidth="1"/>
    <col min="8710" max="8710" width="18" style="7" customWidth="1"/>
    <col min="8711" max="8717" width="0" style="7" hidden="1" customWidth="1"/>
    <col min="8718" max="8718" width="17.28515625" style="7" customWidth="1"/>
    <col min="8719" max="8940" width="9.140625" style="7"/>
    <col min="8941" max="8941" width="7.140625" style="7" bestFit="1" customWidth="1"/>
    <col min="8942" max="8942" width="58.85546875" style="7" customWidth="1"/>
    <col min="8943" max="8944" width="20.5703125" style="7" customWidth="1"/>
    <col min="8945" max="8945" width="14" style="7" customWidth="1"/>
    <col min="8946" max="8946" width="16.42578125" style="7" customWidth="1"/>
    <col min="8947" max="8947" width="26.7109375" style="7" customWidth="1"/>
    <col min="8948" max="8948" width="14" style="7" customWidth="1"/>
    <col min="8949" max="8949" width="23" style="7" customWidth="1"/>
    <col min="8950" max="8950" width="17.140625" style="7" customWidth="1"/>
    <col min="8951" max="8951" width="17.85546875" style="7" customWidth="1"/>
    <col min="8952" max="8952" width="26.28515625" style="7" customWidth="1"/>
    <col min="8953" max="8957" width="19" style="7" customWidth="1"/>
    <col min="8958" max="8959" width="18" style="7" customWidth="1"/>
    <col min="8960" max="8960" width="20.28515625" style="7" customWidth="1"/>
    <col min="8961" max="8962" width="0" style="7" hidden="1" customWidth="1"/>
    <col min="8963" max="8963" width="19.85546875" style="7" customWidth="1"/>
    <col min="8964" max="8964" width="19.28515625" style="7" customWidth="1"/>
    <col min="8965" max="8965" width="20.42578125" style="7" customWidth="1"/>
    <col min="8966" max="8966" width="18" style="7" customWidth="1"/>
    <col min="8967" max="8973" width="0" style="7" hidden="1" customWidth="1"/>
    <col min="8974" max="8974" width="17.28515625" style="7" customWidth="1"/>
    <col min="8975" max="9196" width="9.140625" style="7"/>
    <col min="9197" max="9197" width="7.140625" style="7" bestFit="1" customWidth="1"/>
    <col min="9198" max="9198" width="58.85546875" style="7" customWidth="1"/>
    <col min="9199" max="9200" width="20.5703125" style="7" customWidth="1"/>
    <col min="9201" max="9201" width="14" style="7" customWidth="1"/>
    <col min="9202" max="9202" width="16.42578125" style="7" customWidth="1"/>
    <col min="9203" max="9203" width="26.7109375" style="7" customWidth="1"/>
    <col min="9204" max="9204" width="14" style="7" customWidth="1"/>
    <col min="9205" max="9205" width="23" style="7" customWidth="1"/>
    <col min="9206" max="9206" width="17.140625" style="7" customWidth="1"/>
    <col min="9207" max="9207" width="17.85546875" style="7" customWidth="1"/>
    <col min="9208" max="9208" width="26.28515625" style="7" customWidth="1"/>
    <col min="9209" max="9213" width="19" style="7" customWidth="1"/>
    <col min="9214" max="9215" width="18" style="7" customWidth="1"/>
    <col min="9216" max="9216" width="20.28515625" style="7" customWidth="1"/>
    <col min="9217" max="9218" width="0" style="7" hidden="1" customWidth="1"/>
    <col min="9219" max="9219" width="19.85546875" style="7" customWidth="1"/>
    <col min="9220" max="9220" width="19.28515625" style="7" customWidth="1"/>
    <col min="9221" max="9221" width="20.42578125" style="7" customWidth="1"/>
    <col min="9222" max="9222" width="18" style="7" customWidth="1"/>
    <col min="9223" max="9229" width="0" style="7" hidden="1" customWidth="1"/>
    <col min="9230" max="9230" width="17.28515625" style="7" customWidth="1"/>
    <col min="9231" max="9452" width="9.140625" style="7"/>
    <col min="9453" max="9453" width="7.140625" style="7" bestFit="1" customWidth="1"/>
    <col min="9454" max="9454" width="58.85546875" style="7" customWidth="1"/>
    <col min="9455" max="9456" width="20.5703125" style="7" customWidth="1"/>
    <col min="9457" max="9457" width="14" style="7" customWidth="1"/>
    <col min="9458" max="9458" width="16.42578125" style="7" customWidth="1"/>
    <col min="9459" max="9459" width="26.7109375" style="7" customWidth="1"/>
    <col min="9460" max="9460" width="14" style="7" customWidth="1"/>
    <col min="9461" max="9461" width="23" style="7" customWidth="1"/>
    <col min="9462" max="9462" width="17.140625" style="7" customWidth="1"/>
    <col min="9463" max="9463" width="17.85546875" style="7" customWidth="1"/>
    <col min="9464" max="9464" width="26.28515625" style="7" customWidth="1"/>
    <col min="9465" max="9469" width="19" style="7" customWidth="1"/>
    <col min="9470" max="9471" width="18" style="7" customWidth="1"/>
    <col min="9472" max="9472" width="20.28515625" style="7" customWidth="1"/>
    <col min="9473" max="9474" width="0" style="7" hidden="1" customWidth="1"/>
    <col min="9475" max="9475" width="19.85546875" style="7" customWidth="1"/>
    <col min="9476" max="9476" width="19.28515625" style="7" customWidth="1"/>
    <col min="9477" max="9477" width="20.42578125" style="7" customWidth="1"/>
    <col min="9478" max="9478" width="18" style="7" customWidth="1"/>
    <col min="9479" max="9485" width="0" style="7" hidden="1" customWidth="1"/>
    <col min="9486" max="9486" width="17.28515625" style="7" customWidth="1"/>
    <col min="9487" max="9708" width="9.140625" style="7"/>
    <col min="9709" max="9709" width="7.140625" style="7" bestFit="1" customWidth="1"/>
    <col min="9710" max="9710" width="58.85546875" style="7" customWidth="1"/>
    <col min="9711" max="9712" width="20.5703125" style="7" customWidth="1"/>
    <col min="9713" max="9713" width="14" style="7" customWidth="1"/>
    <col min="9714" max="9714" width="16.42578125" style="7" customWidth="1"/>
    <col min="9715" max="9715" width="26.7109375" style="7" customWidth="1"/>
    <col min="9716" max="9716" width="14" style="7" customWidth="1"/>
    <col min="9717" max="9717" width="23" style="7" customWidth="1"/>
    <col min="9718" max="9718" width="17.140625" style="7" customWidth="1"/>
    <col min="9719" max="9719" width="17.85546875" style="7" customWidth="1"/>
    <col min="9720" max="9720" width="26.28515625" style="7" customWidth="1"/>
    <col min="9721" max="9725" width="19" style="7" customWidth="1"/>
    <col min="9726" max="9727" width="18" style="7" customWidth="1"/>
    <col min="9728" max="9728" width="20.28515625" style="7" customWidth="1"/>
    <col min="9729" max="9730" width="0" style="7" hidden="1" customWidth="1"/>
    <col min="9731" max="9731" width="19.85546875" style="7" customWidth="1"/>
    <col min="9732" max="9732" width="19.28515625" style="7" customWidth="1"/>
    <col min="9733" max="9733" width="20.42578125" style="7" customWidth="1"/>
    <col min="9734" max="9734" width="18" style="7" customWidth="1"/>
    <col min="9735" max="9741" width="0" style="7" hidden="1" customWidth="1"/>
    <col min="9742" max="9742" width="17.28515625" style="7" customWidth="1"/>
    <col min="9743" max="9964" width="9.140625" style="7"/>
    <col min="9965" max="9965" width="7.140625" style="7" bestFit="1" customWidth="1"/>
    <col min="9966" max="9966" width="58.85546875" style="7" customWidth="1"/>
    <col min="9967" max="9968" width="20.5703125" style="7" customWidth="1"/>
    <col min="9969" max="9969" width="14" style="7" customWidth="1"/>
    <col min="9970" max="9970" width="16.42578125" style="7" customWidth="1"/>
    <col min="9971" max="9971" width="26.7109375" style="7" customWidth="1"/>
    <col min="9972" max="9972" width="14" style="7" customWidth="1"/>
    <col min="9973" max="9973" width="23" style="7" customWidth="1"/>
    <col min="9974" max="9974" width="17.140625" style="7" customWidth="1"/>
    <col min="9975" max="9975" width="17.85546875" style="7" customWidth="1"/>
    <col min="9976" max="9976" width="26.28515625" style="7" customWidth="1"/>
    <col min="9977" max="9981" width="19" style="7" customWidth="1"/>
    <col min="9982" max="9983" width="18" style="7" customWidth="1"/>
    <col min="9984" max="9984" width="20.28515625" style="7" customWidth="1"/>
    <col min="9985" max="9986" width="0" style="7" hidden="1" customWidth="1"/>
    <col min="9987" max="9987" width="19.85546875" style="7" customWidth="1"/>
    <col min="9988" max="9988" width="19.28515625" style="7" customWidth="1"/>
    <col min="9989" max="9989" width="20.42578125" style="7" customWidth="1"/>
    <col min="9990" max="9990" width="18" style="7" customWidth="1"/>
    <col min="9991" max="9997" width="0" style="7" hidden="1" customWidth="1"/>
    <col min="9998" max="9998" width="17.28515625" style="7" customWidth="1"/>
    <col min="9999" max="10220" width="9.140625" style="7"/>
    <col min="10221" max="10221" width="7.140625" style="7" bestFit="1" customWidth="1"/>
    <col min="10222" max="10222" width="58.85546875" style="7" customWidth="1"/>
    <col min="10223" max="10224" width="20.5703125" style="7" customWidth="1"/>
    <col min="10225" max="10225" width="14" style="7" customWidth="1"/>
    <col min="10226" max="10226" width="16.42578125" style="7" customWidth="1"/>
    <col min="10227" max="10227" width="26.7109375" style="7" customWidth="1"/>
    <col min="10228" max="10228" width="14" style="7" customWidth="1"/>
    <col min="10229" max="10229" width="23" style="7" customWidth="1"/>
    <col min="10230" max="10230" width="17.140625" style="7" customWidth="1"/>
    <col min="10231" max="10231" width="17.85546875" style="7" customWidth="1"/>
    <col min="10232" max="10232" width="26.28515625" style="7" customWidth="1"/>
    <col min="10233" max="10237" width="19" style="7" customWidth="1"/>
    <col min="10238" max="10239" width="18" style="7" customWidth="1"/>
    <col min="10240" max="10240" width="20.28515625" style="7" customWidth="1"/>
    <col min="10241" max="10242" width="0" style="7" hidden="1" customWidth="1"/>
    <col min="10243" max="10243" width="19.85546875" style="7" customWidth="1"/>
    <col min="10244" max="10244" width="19.28515625" style="7" customWidth="1"/>
    <col min="10245" max="10245" width="20.42578125" style="7" customWidth="1"/>
    <col min="10246" max="10246" width="18" style="7" customWidth="1"/>
    <col min="10247" max="10253" width="0" style="7" hidden="1" customWidth="1"/>
    <col min="10254" max="10254" width="17.28515625" style="7" customWidth="1"/>
    <col min="10255" max="10476" width="9.140625" style="7"/>
    <col min="10477" max="10477" width="7.140625" style="7" bestFit="1" customWidth="1"/>
    <col min="10478" max="10478" width="58.85546875" style="7" customWidth="1"/>
    <col min="10479" max="10480" width="20.5703125" style="7" customWidth="1"/>
    <col min="10481" max="10481" width="14" style="7" customWidth="1"/>
    <col min="10482" max="10482" width="16.42578125" style="7" customWidth="1"/>
    <col min="10483" max="10483" width="26.7109375" style="7" customWidth="1"/>
    <col min="10484" max="10484" width="14" style="7" customWidth="1"/>
    <col min="10485" max="10485" width="23" style="7" customWidth="1"/>
    <col min="10486" max="10486" width="17.140625" style="7" customWidth="1"/>
    <col min="10487" max="10487" width="17.85546875" style="7" customWidth="1"/>
    <col min="10488" max="10488" width="26.28515625" style="7" customWidth="1"/>
    <col min="10489" max="10493" width="19" style="7" customWidth="1"/>
    <col min="10494" max="10495" width="18" style="7" customWidth="1"/>
    <col min="10496" max="10496" width="20.28515625" style="7" customWidth="1"/>
    <col min="10497" max="10498" width="0" style="7" hidden="1" customWidth="1"/>
    <col min="10499" max="10499" width="19.85546875" style="7" customWidth="1"/>
    <col min="10500" max="10500" width="19.28515625" style="7" customWidth="1"/>
    <col min="10501" max="10501" width="20.42578125" style="7" customWidth="1"/>
    <col min="10502" max="10502" width="18" style="7" customWidth="1"/>
    <col min="10503" max="10509" width="0" style="7" hidden="1" customWidth="1"/>
    <col min="10510" max="10510" width="17.28515625" style="7" customWidth="1"/>
    <col min="10511" max="10732" width="9.140625" style="7"/>
    <col min="10733" max="10733" width="7.140625" style="7" bestFit="1" customWidth="1"/>
    <col min="10734" max="10734" width="58.85546875" style="7" customWidth="1"/>
    <col min="10735" max="10736" width="20.5703125" style="7" customWidth="1"/>
    <col min="10737" max="10737" width="14" style="7" customWidth="1"/>
    <col min="10738" max="10738" width="16.42578125" style="7" customWidth="1"/>
    <col min="10739" max="10739" width="26.7109375" style="7" customWidth="1"/>
    <col min="10740" max="10740" width="14" style="7" customWidth="1"/>
    <col min="10741" max="10741" width="23" style="7" customWidth="1"/>
    <col min="10742" max="10742" width="17.140625" style="7" customWidth="1"/>
    <col min="10743" max="10743" width="17.85546875" style="7" customWidth="1"/>
    <col min="10744" max="10744" width="26.28515625" style="7" customWidth="1"/>
    <col min="10745" max="10749" width="19" style="7" customWidth="1"/>
    <col min="10750" max="10751" width="18" style="7" customWidth="1"/>
    <col min="10752" max="10752" width="20.28515625" style="7" customWidth="1"/>
    <col min="10753" max="10754" width="0" style="7" hidden="1" customWidth="1"/>
    <col min="10755" max="10755" width="19.85546875" style="7" customWidth="1"/>
    <col min="10756" max="10756" width="19.28515625" style="7" customWidth="1"/>
    <col min="10757" max="10757" width="20.42578125" style="7" customWidth="1"/>
    <col min="10758" max="10758" width="18" style="7" customWidth="1"/>
    <col min="10759" max="10765" width="0" style="7" hidden="1" customWidth="1"/>
    <col min="10766" max="10766" width="17.28515625" style="7" customWidth="1"/>
    <col min="10767" max="10988" width="9.140625" style="7"/>
    <col min="10989" max="10989" width="7.140625" style="7" bestFit="1" customWidth="1"/>
    <col min="10990" max="10990" width="58.85546875" style="7" customWidth="1"/>
    <col min="10991" max="10992" width="20.5703125" style="7" customWidth="1"/>
    <col min="10993" max="10993" width="14" style="7" customWidth="1"/>
    <col min="10994" max="10994" width="16.42578125" style="7" customWidth="1"/>
    <col min="10995" max="10995" width="26.7109375" style="7" customWidth="1"/>
    <col min="10996" max="10996" width="14" style="7" customWidth="1"/>
    <col min="10997" max="10997" width="23" style="7" customWidth="1"/>
    <col min="10998" max="10998" width="17.140625" style="7" customWidth="1"/>
    <col min="10999" max="10999" width="17.85546875" style="7" customWidth="1"/>
    <col min="11000" max="11000" width="26.28515625" style="7" customWidth="1"/>
    <col min="11001" max="11005" width="19" style="7" customWidth="1"/>
    <col min="11006" max="11007" width="18" style="7" customWidth="1"/>
    <col min="11008" max="11008" width="20.28515625" style="7" customWidth="1"/>
    <col min="11009" max="11010" width="0" style="7" hidden="1" customWidth="1"/>
    <col min="11011" max="11011" width="19.85546875" style="7" customWidth="1"/>
    <col min="11012" max="11012" width="19.28515625" style="7" customWidth="1"/>
    <col min="11013" max="11013" width="20.42578125" style="7" customWidth="1"/>
    <col min="11014" max="11014" width="18" style="7" customWidth="1"/>
    <col min="11015" max="11021" width="0" style="7" hidden="1" customWidth="1"/>
    <col min="11022" max="11022" width="17.28515625" style="7" customWidth="1"/>
    <col min="11023" max="11244" width="9.140625" style="7"/>
    <col min="11245" max="11245" width="7.140625" style="7" bestFit="1" customWidth="1"/>
    <col min="11246" max="11246" width="58.85546875" style="7" customWidth="1"/>
    <col min="11247" max="11248" width="20.5703125" style="7" customWidth="1"/>
    <col min="11249" max="11249" width="14" style="7" customWidth="1"/>
    <col min="11250" max="11250" width="16.42578125" style="7" customWidth="1"/>
    <col min="11251" max="11251" width="26.7109375" style="7" customWidth="1"/>
    <col min="11252" max="11252" width="14" style="7" customWidth="1"/>
    <col min="11253" max="11253" width="23" style="7" customWidth="1"/>
    <col min="11254" max="11254" width="17.140625" style="7" customWidth="1"/>
    <col min="11255" max="11255" width="17.85546875" style="7" customWidth="1"/>
    <col min="11256" max="11256" width="26.28515625" style="7" customWidth="1"/>
    <col min="11257" max="11261" width="19" style="7" customWidth="1"/>
    <col min="11262" max="11263" width="18" style="7" customWidth="1"/>
    <col min="11264" max="11264" width="20.28515625" style="7" customWidth="1"/>
    <col min="11265" max="11266" width="0" style="7" hidden="1" customWidth="1"/>
    <col min="11267" max="11267" width="19.85546875" style="7" customWidth="1"/>
    <col min="11268" max="11268" width="19.28515625" style="7" customWidth="1"/>
    <col min="11269" max="11269" width="20.42578125" style="7" customWidth="1"/>
    <col min="11270" max="11270" width="18" style="7" customWidth="1"/>
    <col min="11271" max="11277" width="0" style="7" hidden="1" customWidth="1"/>
    <col min="11278" max="11278" width="17.28515625" style="7" customWidth="1"/>
    <col min="11279" max="11500" width="9.140625" style="7"/>
    <col min="11501" max="11501" width="7.140625" style="7" bestFit="1" customWidth="1"/>
    <col min="11502" max="11502" width="58.85546875" style="7" customWidth="1"/>
    <col min="11503" max="11504" width="20.5703125" style="7" customWidth="1"/>
    <col min="11505" max="11505" width="14" style="7" customWidth="1"/>
    <col min="11506" max="11506" width="16.42578125" style="7" customWidth="1"/>
    <col min="11507" max="11507" width="26.7109375" style="7" customWidth="1"/>
    <col min="11508" max="11508" width="14" style="7" customWidth="1"/>
    <col min="11509" max="11509" width="23" style="7" customWidth="1"/>
    <col min="11510" max="11510" width="17.140625" style="7" customWidth="1"/>
    <col min="11511" max="11511" width="17.85546875" style="7" customWidth="1"/>
    <col min="11512" max="11512" width="26.28515625" style="7" customWidth="1"/>
    <col min="11513" max="11517" width="19" style="7" customWidth="1"/>
    <col min="11518" max="11519" width="18" style="7" customWidth="1"/>
    <col min="11520" max="11520" width="20.28515625" style="7" customWidth="1"/>
    <col min="11521" max="11522" width="0" style="7" hidden="1" customWidth="1"/>
    <col min="11523" max="11523" width="19.85546875" style="7" customWidth="1"/>
    <col min="11524" max="11524" width="19.28515625" style="7" customWidth="1"/>
    <col min="11525" max="11525" width="20.42578125" style="7" customWidth="1"/>
    <col min="11526" max="11526" width="18" style="7" customWidth="1"/>
    <col min="11527" max="11533" width="0" style="7" hidden="1" customWidth="1"/>
    <col min="11534" max="11534" width="17.28515625" style="7" customWidth="1"/>
    <col min="11535" max="11756" width="9.140625" style="7"/>
    <col min="11757" max="11757" width="7.140625" style="7" bestFit="1" customWidth="1"/>
    <col min="11758" max="11758" width="58.85546875" style="7" customWidth="1"/>
    <col min="11759" max="11760" width="20.5703125" style="7" customWidth="1"/>
    <col min="11761" max="11761" width="14" style="7" customWidth="1"/>
    <col min="11762" max="11762" width="16.42578125" style="7" customWidth="1"/>
    <col min="11763" max="11763" width="26.7109375" style="7" customWidth="1"/>
    <col min="11764" max="11764" width="14" style="7" customWidth="1"/>
    <col min="11765" max="11765" width="23" style="7" customWidth="1"/>
    <col min="11766" max="11766" width="17.140625" style="7" customWidth="1"/>
    <col min="11767" max="11767" width="17.85546875" style="7" customWidth="1"/>
    <col min="11768" max="11768" width="26.28515625" style="7" customWidth="1"/>
    <col min="11769" max="11773" width="19" style="7" customWidth="1"/>
    <col min="11774" max="11775" width="18" style="7" customWidth="1"/>
    <col min="11776" max="11776" width="20.28515625" style="7" customWidth="1"/>
    <col min="11777" max="11778" width="0" style="7" hidden="1" customWidth="1"/>
    <col min="11779" max="11779" width="19.85546875" style="7" customWidth="1"/>
    <col min="11780" max="11780" width="19.28515625" style="7" customWidth="1"/>
    <col min="11781" max="11781" width="20.42578125" style="7" customWidth="1"/>
    <col min="11782" max="11782" width="18" style="7" customWidth="1"/>
    <col min="11783" max="11789" width="0" style="7" hidden="1" customWidth="1"/>
    <col min="11790" max="11790" width="17.28515625" style="7" customWidth="1"/>
    <col min="11791" max="12012" width="9.140625" style="7"/>
    <col min="12013" max="12013" width="7.140625" style="7" bestFit="1" customWidth="1"/>
    <col min="12014" max="12014" width="58.85546875" style="7" customWidth="1"/>
    <col min="12015" max="12016" width="20.5703125" style="7" customWidth="1"/>
    <col min="12017" max="12017" width="14" style="7" customWidth="1"/>
    <col min="12018" max="12018" width="16.42578125" style="7" customWidth="1"/>
    <col min="12019" max="12019" width="26.7109375" style="7" customWidth="1"/>
    <col min="12020" max="12020" width="14" style="7" customWidth="1"/>
    <col min="12021" max="12021" width="23" style="7" customWidth="1"/>
    <col min="12022" max="12022" width="17.140625" style="7" customWidth="1"/>
    <col min="12023" max="12023" width="17.85546875" style="7" customWidth="1"/>
    <col min="12024" max="12024" width="26.28515625" style="7" customWidth="1"/>
    <col min="12025" max="12029" width="19" style="7" customWidth="1"/>
    <col min="12030" max="12031" width="18" style="7" customWidth="1"/>
    <col min="12032" max="12032" width="20.28515625" style="7" customWidth="1"/>
    <col min="12033" max="12034" width="0" style="7" hidden="1" customWidth="1"/>
    <col min="12035" max="12035" width="19.85546875" style="7" customWidth="1"/>
    <col min="12036" max="12036" width="19.28515625" style="7" customWidth="1"/>
    <col min="12037" max="12037" width="20.42578125" style="7" customWidth="1"/>
    <col min="12038" max="12038" width="18" style="7" customWidth="1"/>
    <col min="12039" max="12045" width="0" style="7" hidden="1" customWidth="1"/>
    <col min="12046" max="12046" width="17.28515625" style="7" customWidth="1"/>
    <col min="12047" max="12268" width="9.140625" style="7"/>
    <col min="12269" max="12269" width="7.140625" style="7" bestFit="1" customWidth="1"/>
    <col min="12270" max="12270" width="58.85546875" style="7" customWidth="1"/>
    <col min="12271" max="12272" width="20.5703125" style="7" customWidth="1"/>
    <col min="12273" max="12273" width="14" style="7" customWidth="1"/>
    <col min="12274" max="12274" width="16.42578125" style="7" customWidth="1"/>
    <col min="12275" max="12275" width="26.7109375" style="7" customWidth="1"/>
    <col min="12276" max="12276" width="14" style="7" customWidth="1"/>
    <col min="12277" max="12277" width="23" style="7" customWidth="1"/>
    <col min="12278" max="12278" width="17.140625" style="7" customWidth="1"/>
    <col min="12279" max="12279" width="17.85546875" style="7" customWidth="1"/>
    <col min="12280" max="12280" width="26.28515625" style="7" customWidth="1"/>
    <col min="12281" max="12285" width="19" style="7" customWidth="1"/>
    <col min="12286" max="12287" width="18" style="7" customWidth="1"/>
    <col min="12288" max="12288" width="20.28515625" style="7" customWidth="1"/>
    <col min="12289" max="12290" width="0" style="7" hidden="1" customWidth="1"/>
    <col min="12291" max="12291" width="19.85546875" style="7" customWidth="1"/>
    <col min="12292" max="12292" width="19.28515625" style="7" customWidth="1"/>
    <col min="12293" max="12293" width="20.42578125" style="7" customWidth="1"/>
    <col min="12294" max="12294" width="18" style="7" customWidth="1"/>
    <col min="12295" max="12301" width="0" style="7" hidden="1" customWidth="1"/>
    <col min="12302" max="12302" width="17.28515625" style="7" customWidth="1"/>
    <col min="12303" max="12524" width="9.140625" style="7"/>
    <col min="12525" max="12525" width="7.140625" style="7" bestFit="1" customWidth="1"/>
    <col min="12526" max="12526" width="58.85546875" style="7" customWidth="1"/>
    <col min="12527" max="12528" width="20.5703125" style="7" customWidth="1"/>
    <col min="12529" max="12529" width="14" style="7" customWidth="1"/>
    <col min="12530" max="12530" width="16.42578125" style="7" customWidth="1"/>
    <col min="12531" max="12531" width="26.7109375" style="7" customWidth="1"/>
    <col min="12532" max="12532" width="14" style="7" customWidth="1"/>
    <col min="12533" max="12533" width="23" style="7" customWidth="1"/>
    <col min="12534" max="12534" width="17.140625" style="7" customWidth="1"/>
    <col min="12535" max="12535" width="17.85546875" style="7" customWidth="1"/>
    <col min="12536" max="12536" width="26.28515625" style="7" customWidth="1"/>
    <col min="12537" max="12541" width="19" style="7" customWidth="1"/>
    <col min="12542" max="12543" width="18" style="7" customWidth="1"/>
    <col min="12544" max="12544" width="20.28515625" style="7" customWidth="1"/>
    <col min="12545" max="12546" width="0" style="7" hidden="1" customWidth="1"/>
    <col min="12547" max="12547" width="19.85546875" style="7" customWidth="1"/>
    <col min="12548" max="12548" width="19.28515625" style="7" customWidth="1"/>
    <col min="12549" max="12549" width="20.42578125" style="7" customWidth="1"/>
    <col min="12550" max="12550" width="18" style="7" customWidth="1"/>
    <col min="12551" max="12557" width="0" style="7" hidden="1" customWidth="1"/>
    <col min="12558" max="12558" width="17.28515625" style="7" customWidth="1"/>
    <col min="12559" max="12780" width="9.140625" style="7"/>
    <col min="12781" max="12781" width="7.140625" style="7" bestFit="1" customWidth="1"/>
    <col min="12782" max="12782" width="58.85546875" style="7" customWidth="1"/>
    <col min="12783" max="12784" width="20.5703125" style="7" customWidth="1"/>
    <col min="12785" max="12785" width="14" style="7" customWidth="1"/>
    <col min="12786" max="12786" width="16.42578125" style="7" customWidth="1"/>
    <col min="12787" max="12787" width="26.7109375" style="7" customWidth="1"/>
    <col min="12788" max="12788" width="14" style="7" customWidth="1"/>
    <col min="12789" max="12789" width="23" style="7" customWidth="1"/>
    <col min="12790" max="12790" width="17.140625" style="7" customWidth="1"/>
    <col min="12791" max="12791" width="17.85546875" style="7" customWidth="1"/>
    <col min="12792" max="12792" width="26.28515625" style="7" customWidth="1"/>
    <col min="12793" max="12797" width="19" style="7" customWidth="1"/>
    <col min="12798" max="12799" width="18" style="7" customWidth="1"/>
    <col min="12800" max="12800" width="20.28515625" style="7" customWidth="1"/>
    <col min="12801" max="12802" width="0" style="7" hidden="1" customWidth="1"/>
    <col min="12803" max="12803" width="19.85546875" style="7" customWidth="1"/>
    <col min="12804" max="12804" width="19.28515625" style="7" customWidth="1"/>
    <col min="12805" max="12805" width="20.42578125" style="7" customWidth="1"/>
    <col min="12806" max="12806" width="18" style="7" customWidth="1"/>
    <col min="12807" max="12813" width="0" style="7" hidden="1" customWidth="1"/>
    <col min="12814" max="12814" width="17.28515625" style="7" customWidth="1"/>
    <col min="12815" max="13036" width="9.140625" style="7"/>
    <col min="13037" max="13037" width="7.140625" style="7" bestFit="1" customWidth="1"/>
    <col min="13038" max="13038" width="58.85546875" style="7" customWidth="1"/>
    <col min="13039" max="13040" width="20.5703125" style="7" customWidth="1"/>
    <col min="13041" max="13041" width="14" style="7" customWidth="1"/>
    <col min="13042" max="13042" width="16.42578125" style="7" customWidth="1"/>
    <col min="13043" max="13043" width="26.7109375" style="7" customWidth="1"/>
    <col min="13044" max="13044" width="14" style="7" customWidth="1"/>
    <col min="13045" max="13045" width="23" style="7" customWidth="1"/>
    <col min="13046" max="13046" width="17.140625" style="7" customWidth="1"/>
    <col min="13047" max="13047" width="17.85546875" style="7" customWidth="1"/>
    <col min="13048" max="13048" width="26.28515625" style="7" customWidth="1"/>
    <col min="13049" max="13053" width="19" style="7" customWidth="1"/>
    <col min="13054" max="13055" width="18" style="7" customWidth="1"/>
    <col min="13056" max="13056" width="20.28515625" style="7" customWidth="1"/>
    <col min="13057" max="13058" width="0" style="7" hidden="1" customWidth="1"/>
    <col min="13059" max="13059" width="19.85546875" style="7" customWidth="1"/>
    <col min="13060" max="13060" width="19.28515625" style="7" customWidth="1"/>
    <col min="13061" max="13061" width="20.42578125" style="7" customWidth="1"/>
    <col min="13062" max="13062" width="18" style="7" customWidth="1"/>
    <col min="13063" max="13069" width="0" style="7" hidden="1" customWidth="1"/>
    <col min="13070" max="13070" width="17.28515625" style="7" customWidth="1"/>
    <col min="13071" max="13292" width="9.140625" style="7"/>
    <col min="13293" max="13293" width="7.140625" style="7" bestFit="1" customWidth="1"/>
    <col min="13294" max="13294" width="58.85546875" style="7" customWidth="1"/>
    <col min="13295" max="13296" width="20.5703125" style="7" customWidth="1"/>
    <col min="13297" max="13297" width="14" style="7" customWidth="1"/>
    <col min="13298" max="13298" width="16.42578125" style="7" customWidth="1"/>
    <col min="13299" max="13299" width="26.7109375" style="7" customWidth="1"/>
    <col min="13300" max="13300" width="14" style="7" customWidth="1"/>
    <col min="13301" max="13301" width="23" style="7" customWidth="1"/>
    <col min="13302" max="13302" width="17.140625" style="7" customWidth="1"/>
    <col min="13303" max="13303" width="17.85546875" style="7" customWidth="1"/>
    <col min="13304" max="13304" width="26.28515625" style="7" customWidth="1"/>
    <col min="13305" max="13309" width="19" style="7" customWidth="1"/>
    <col min="13310" max="13311" width="18" style="7" customWidth="1"/>
    <col min="13312" max="13312" width="20.28515625" style="7" customWidth="1"/>
    <col min="13313" max="13314" width="0" style="7" hidden="1" customWidth="1"/>
    <col min="13315" max="13315" width="19.85546875" style="7" customWidth="1"/>
    <col min="13316" max="13316" width="19.28515625" style="7" customWidth="1"/>
    <col min="13317" max="13317" width="20.42578125" style="7" customWidth="1"/>
    <col min="13318" max="13318" width="18" style="7" customWidth="1"/>
    <col min="13319" max="13325" width="0" style="7" hidden="1" customWidth="1"/>
    <col min="13326" max="13326" width="17.28515625" style="7" customWidth="1"/>
    <col min="13327" max="13548" width="9.140625" style="7"/>
    <col min="13549" max="13549" width="7.140625" style="7" bestFit="1" customWidth="1"/>
    <col min="13550" max="13550" width="58.85546875" style="7" customWidth="1"/>
    <col min="13551" max="13552" width="20.5703125" style="7" customWidth="1"/>
    <col min="13553" max="13553" width="14" style="7" customWidth="1"/>
    <col min="13554" max="13554" width="16.42578125" style="7" customWidth="1"/>
    <col min="13555" max="13555" width="26.7109375" style="7" customWidth="1"/>
    <col min="13556" max="13556" width="14" style="7" customWidth="1"/>
    <col min="13557" max="13557" width="23" style="7" customWidth="1"/>
    <col min="13558" max="13558" width="17.140625" style="7" customWidth="1"/>
    <col min="13559" max="13559" width="17.85546875" style="7" customWidth="1"/>
    <col min="13560" max="13560" width="26.28515625" style="7" customWidth="1"/>
    <col min="13561" max="13565" width="19" style="7" customWidth="1"/>
    <col min="13566" max="13567" width="18" style="7" customWidth="1"/>
    <col min="13568" max="13568" width="20.28515625" style="7" customWidth="1"/>
    <col min="13569" max="13570" width="0" style="7" hidden="1" customWidth="1"/>
    <col min="13571" max="13571" width="19.85546875" style="7" customWidth="1"/>
    <col min="13572" max="13572" width="19.28515625" style="7" customWidth="1"/>
    <col min="13573" max="13573" width="20.42578125" style="7" customWidth="1"/>
    <col min="13574" max="13574" width="18" style="7" customWidth="1"/>
    <col min="13575" max="13581" width="0" style="7" hidden="1" customWidth="1"/>
    <col min="13582" max="13582" width="17.28515625" style="7" customWidth="1"/>
    <col min="13583" max="13804" width="9.140625" style="7"/>
    <col min="13805" max="13805" width="7.140625" style="7" bestFit="1" customWidth="1"/>
    <col min="13806" max="13806" width="58.85546875" style="7" customWidth="1"/>
    <col min="13807" max="13808" width="20.5703125" style="7" customWidth="1"/>
    <col min="13809" max="13809" width="14" style="7" customWidth="1"/>
    <col min="13810" max="13810" width="16.42578125" style="7" customWidth="1"/>
    <col min="13811" max="13811" width="26.7109375" style="7" customWidth="1"/>
    <col min="13812" max="13812" width="14" style="7" customWidth="1"/>
    <col min="13813" max="13813" width="23" style="7" customWidth="1"/>
    <col min="13814" max="13814" width="17.140625" style="7" customWidth="1"/>
    <col min="13815" max="13815" width="17.85546875" style="7" customWidth="1"/>
    <col min="13816" max="13816" width="26.28515625" style="7" customWidth="1"/>
    <col min="13817" max="13821" width="19" style="7" customWidth="1"/>
    <col min="13822" max="13823" width="18" style="7" customWidth="1"/>
    <col min="13824" max="13824" width="20.28515625" style="7" customWidth="1"/>
    <col min="13825" max="13826" width="0" style="7" hidden="1" customWidth="1"/>
    <col min="13827" max="13827" width="19.85546875" style="7" customWidth="1"/>
    <col min="13828" max="13828" width="19.28515625" style="7" customWidth="1"/>
    <col min="13829" max="13829" width="20.42578125" style="7" customWidth="1"/>
    <col min="13830" max="13830" width="18" style="7" customWidth="1"/>
    <col min="13831" max="13837" width="0" style="7" hidden="1" customWidth="1"/>
    <col min="13838" max="13838" width="17.28515625" style="7" customWidth="1"/>
    <col min="13839" max="14060" width="9.140625" style="7"/>
    <col min="14061" max="14061" width="7.140625" style="7" bestFit="1" customWidth="1"/>
    <col min="14062" max="14062" width="58.85546875" style="7" customWidth="1"/>
    <col min="14063" max="14064" width="20.5703125" style="7" customWidth="1"/>
    <col min="14065" max="14065" width="14" style="7" customWidth="1"/>
    <col min="14066" max="14066" width="16.42578125" style="7" customWidth="1"/>
    <col min="14067" max="14067" width="26.7109375" style="7" customWidth="1"/>
    <col min="14068" max="14068" width="14" style="7" customWidth="1"/>
    <col min="14069" max="14069" width="23" style="7" customWidth="1"/>
    <col min="14070" max="14070" width="17.140625" style="7" customWidth="1"/>
    <col min="14071" max="14071" width="17.85546875" style="7" customWidth="1"/>
    <col min="14072" max="14072" width="26.28515625" style="7" customWidth="1"/>
    <col min="14073" max="14077" width="19" style="7" customWidth="1"/>
    <col min="14078" max="14079" width="18" style="7" customWidth="1"/>
    <col min="14080" max="14080" width="20.28515625" style="7" customWidth="1"/>
    <col min="14081" max="14082" width="0" style="7" hidden="1" customWidth="1"/>
    <col min="14083" max="14083" width="19.85546875" style="7" customWidth="1"/>
    <col min="14084" max="14084" width="19.28515625" style="7" customWidth="1"/>
    <col min="14085" max="14085" width="20.42578125" style="7" customWidth="1"/>
    <col min="14086" max="14086" width="18" style="7" customWidth="1"/>
    <col min="14087" max="14093" width="0" style="7" hidden="1" customWidth="1"/>
    <col min="14094" max="14094" width="17.28515625" style="7" customWidth="1"/>
    <col min="14095" max="14316" width="9.140625" style="7"/>
    <col min="14317" max="14317" width="7.140625" style="7" bestFit="1" customWidth="1"/>
    <col min="14318" max="14318" width="58.85546875" style="7" customWidth="1"/>
    <col min="14319" max="14320" width="20.5703125" style="7" customWidth="1"/>
    <col min="14321" max="14321" width="14" style="7" customWidth="1"/>
    <col min="14322" max="14322" width="16.42578125" style="7" customWidth="1"/>
    <col min="14323" max="14323" width="26.7109375" style="7" customWidth="1"/>
    <col min="14324" max="14324" width="14" style="7" customWidth="1"/>
    <col min="14325" max="14325" width="23" style="7" customWidth="1"/>
    <col min="14326" max="14326" width="17.140625" style="7" customWidth="1"/>
    <col min="14327" max="14327" width="17.85546875" style="7" customWidth="1"/>
    <col min="14328" max="14328" width="26.28515625" style="7" customWidth="1"/>
    <col min="14329" max="14333" width="19" style="7" customWidth="1"/>
    <col min="14334" max="14335" width="18" style="7" customWidth="1"/>
    <col min="14336" max="14336" width="20.28515625" style="7" customWidth="1"/>
    <col min="14337" max="14338" width="0" style="7" hidden="1" customWidth="1"/>
    <col min="14339" max="14339" width="19.85546875" style="7" customWidth="1"/>
    <col min="14340" max="14340" width="19.28515625" style="7" customWidth="1"/>
    <col min="14341" max="14341" width="20.42578125" style="7" customWidth="1"/>
    <col min="14342" max="14342" width="18" style="7" customWidth="1"/>
    <col min="14343" max="14349" width="0" style="7" hidden="1" customWidth="1"/>
    <col min="14350" max="14350" width="17.28515625" style="7" customWidth="1"/>
    <col min="14351" max="14572" width="9.140625" style="7"/>
    <col min="14573" max="14573" width="7.140625" style="7" bestFit="1" customWidth="1"/>
    <col min="14574" max="14574" width="58.85546875" style="7" customWidth="1"/>
    <col min="14575" max="14576" width="20.5703125" style="7" customWidth="1"/>
    <col min="14577" max="14577" width="14" style="7" customWidth="1"/>
    <col min="14578" max="14578" width="16.42578125" style="7" customWidth="1"/>
    <col min="14579" max="14579" width="26.7109375" style="7" customWidth="1"/>
    <col min="14580" max="14580" width="14" style="7" customWidth="1"/>
    <col min="14581" max="14581" width="23" style="7" customWidth="1"/>
    <col min="14582" max="14582" width="17.140625" style="7" customWidth="1"/>
    <col min="14583" max="14583" width="17.85546875" style="7" customWidth="1"/>
    <col min="14584" max="14584" width="26.28515625" style="7" customWidth="1"/>
    <col min="14585" max="14589" width="19" style="7" customWidth="1"/>
    <col min="14590" max="14591" width="18" style="7" customWidth="1"/>
    <col min="14592" max="14592" width="20.28515625" style="7" customWidth="1"/>
    <col min="14593" max="14594" width="0" style="7" hidden="1" customWidth="1"/>
    <col min="14595" max="14595" width="19.85546875" style="7" customWidth="1"/>
    <col min="14596" max="14596" width="19.28515625" style="7" customWidth="1"/>
    <col min="14597" max="14597" width="20.42578125" style="7" customWidth="1"/>
    <col min="14598" max="14598" width="18" style="7" customWidth="1"/>
    <col min="14599" max="14605" width="0" style="7" hidden="1" customWidth="1"/>
    <col min="14606" max="14606" width="17.28515625" style="7" customWidth="1"/>
    <col min="14607" max="14828" width="9.140625" style="7"/>
    <col min="14829" max="14829" width="7.140625" style="7" bestFit="1" customWidth="1"/>
    <col min="14830" max="14830" width="58.85546875" style="7" customWidth="1"/>
    <col min="14831" max="14832" width="20.5703125" style="7" customWidth="1"/>
    <col min="14833" max="14833" width="14" style="7" customWidth="1"/>
    <col min="14834" max="14834" width="16.42578125" style="7" customWidth="1"/>
    <col min="14835" max="14835" width="26.7109375" style="7" customWidth="1"/>
    <col min="14836" max="14836" width="14" style="7" customWidth="1"/>
    <col min="14837" max="14837" width="23" style="7" customWidth="1"/>
    <col min="14838" max="14838" width="17.140625" style="7" customWidth="1"/>
    <col min="14839" max="14839" width="17.85546875" style="7" customWidth="1"/>
    <col min="14840" max="14840" width="26.28515625" style="7" customWidth="1"/>
    <col min="14841" max="14845" width="19" style="7" customWidth="1"/>
    <col min="14846" max="14847" width="18" style="7" customWidth="1"/>
    <col min="14848" max="14848" width="20.28515625" style="7" customWidth="1"/>
    <col min="14849" max="14850" width="0" style="7" hidden="1" customWidth="1"/>
    <col min="14851" max="14851" width="19.85546875" style="7" customWidth="1"/>
    <col min="14852" max="14852" width="19.28515625" style="7" customWidth="1"/>
    <col min="14853" max="14853" width="20.42578125" style="7" customWidth="1"/>
    <col min="14854" max="14854" width="18" style="7" customWidth="1"/>
    <col min="14855" max="14861" width="0" style="7" hidden="1" customWidth="1"/>
    <col min="14862" max="14862" width="17.28515625" style="7" customWidth="1"/>
    <col min="14863" max="15084" width="9.140625" style="7"/>
    <col min="15085" max="15085" width="7.140625" style="7" bestFit="1" customWidth="1"/>
    <col min="15086" max="15086" width="58.85546875" style="7" customWidth="1"/>
    <col min="15087" max="15088" width="20.5703125" style="7" customWidth="1"/>
    <col min="15089" max="15089" width="14" style="7" customWidth="1"/>
    <col min="15090" max="15090" width="16.42578125" style="7" customWidth="1"/>
    <col min="15091" max="15091" width="26.7109375" style="7" customWidth="1"/>
    <col min="15092" max="15092" width="14" style="7" customWidth="1"/>
    <col min="15093" max="15093" width="23" style="7" customWidth="1"/>
    <col min="15094" max="15094" width="17.140625" style="7" customWidth="1"/>
    <col min="15095" max="15095" width="17.85546875" style="7" customWidth="1"/>
    <col min="15096" max="15096" width="26.28515625" style="7" customWidth="1"/>
    <col min="15097" max="15101" width="19" style="7" customWidth="1"/>
    <col min="15102" max="15103" width="18" style="7" customWidth="1"/>
    <col min="15104" max="15104" width="20.28515625" style="7" customWidth="1"/>
    <col min="15105" max="15106" width="0" style="7" hidden="1" customWidth="1"/>
    <col min="15107" max="15107" width="19.85546875" style="7" customWidth="1"/>
    <col min="15108" max="15108" width="19.28515625" style="7" customWidth="1"/>
    <col min="15109" max="15109" width="20.42578125" style="7" customWidth="1"/>
    <col min="15110" max="15110" width="18" style="7" customWidth="1"/>
    <col min="15111" max="15117" width="0" style="7" hidden="1" customWidth="1"/>
    <col min="15118" max="15118" width="17.28515625" style="7" customWidth="1"/>
    <col min="15119" max="15340" width="9.140625" style="7"/>
    <col min="15341" max="15341" width="7.140625" style="7" bestFit="1" customWidth="1"/>
    <col min="15342" max="15342" width="58.85546875" style="7" customWidth="1"/>
    <col min="15343" max="15344" width="20.5703125" style="7" customWidth="1"/>
    <col min="15345" max="15345" width="14" style="7" customWidth="1"/>
    <col min="15346" max="15346" width="16.42578125" style="7" customWidth="1"/>
    <col min="15347" max="15347" width="26.7109375" style="7" customWidth="1"/>
    <col min="15348" max="15348" width="14" style="7" customWidth="1"/>
    <col min="15349" max="15349" width="23" style="7" customWidth="1"/>
    <col min="15350" max="15350" width="17.140625" style="7" customWidth="1"/>
    <col min="15351" max="15351" width="17.85546875" style="7" customWidth="1"/>
    <col min="15352" max="15352" width="26.28515625" style="7" customWidth="1"/>
    <col min="15353" max="15357" width="19" style="7" customWidth="1"/>
    <col min="15358" max="15359" width="18" style="7" customWidth="1"/>
    <col min="15360" max="15360" width="20.28515625" style="7" customWidth="1"/>
    <col min="15361" max="15362" width="0" style="7" hidden="1" customWidth="1"/>
    <col min="15363" max="15363" width="19.85546875" style="7" customWidth="1"/>
    <col min="15364" max="15364" width="19.28515625" style="7" customWidth="1"/>
    <col min="15365" max="15365" width="20.42578125" style="7" customWidth="1"/>
    <col min="15366" max="15366" width="18" style="7" customWidth="1"/>
    <col min="15367" max="15373" width="0" style="7" hidden="1" customWidth="1"/>
    <col min="15374" max="15374" width="17.28515625" style="7" customWidth="1"/>
    <col min="15375" max="15596" width="9.140625" style="7"/>
    <col min="15597" max="15597" width="7.140625" style="7" bestFit="1" customWidth="1"/>
    <col min="15598" max="15598" width="58.85546875" style="7" customWidth="1"/>
    <col min="15599" max="15600" width="20.5703125" style="7" customWidth="1"/>
    <col min="15601" max="15601" width="14" style="7" customWidth="1"/>
    <col min="15602" max="15602" width="16.42578125" style="7" customWidth="1"/>
    <col min="15603" max="15603" width="26.7109375" style="7" customWidth="1"/>
    <col min="15604" max="15604" width="14" style="7" customWidth="1"/>
    <col min="15605" max="15605" width="23" style="7" customWidth="1"/>
    <col min="15606" max="15606" width="17.140625" style="7" customWidth="1"/>
    <col min="15607" max="15607" width="17.85546875" style="7" customWidth="1"/>
    <col min="15608" max="15608" width="26.28515625" style="7" customWidth="1"/>
    <col min="15609" max="15613" width="19" style="7" customWidth="1"/>
    <col min="15614" max="15615" width="18" style="7" customWidth="1"/>
    <col min="15616" max="15616" width="20.28515625" style="7" customWidth="1"/>
    <col min="15617" max="15618" width="0" style="7" hidden="1" customWidth="1"/>
    <col min="15619" max="15619" width="19.85546875" style="7" customWidth="1"/>
    <col min="15620" max="15620" width="19.28515625" style="7" customWidth="1"/>
    <col min="15621" max="15621" width="20.42578125" style="7" customWidth="1"/>
    <col min="15622" max="15622" width="18" style="7" customWidth="1"/>
    <col min="15623" max="15629" width="0" style="7" hidden="1" customWidth="1"/>
    <col min="15630" max="15630" width="17.28515625" style="7" customWidth="1"/>
    <col min="15631" max="15852" width="9.140625" style="7"/>
    <col min="15853" max="15853" width="7.140625" style="7" bestFit="1" customWidth="1"/>
    <col min="15854" max="15854" width="58.85546875" style="7" customWidth="1"/>
    <col min="15855" max="15856" width="20.5703125" style="7" customWidth="1"/>
    <col min="15857" max="15857" width="14" style="7" customWidth="1"/>
    <col min="15858" max="15858" width="16.42578125" style="7" customWidth="1"/>
    <col min="15859" max="15859" width="26.7109375" style="7" customWidth="1"/>
    <col min="15860" max="15860" width="14" style="7" customWidth="1"/>
    <col min="15861" max="15861" width="23" style="7" customWidth="1"/>
    <col min="15862" max="15862" width="17.140625" style="7" customWidth="1"/>
    <col min="15863" max="15863" width="17.85546875" style="7" customWidth="1"/>
    <col min="15864" max="15864" width="26.28515625" style="7" customWidth="1"/>
    <col min="15865" max="15869" width="19" style="7" customWidth="1"/>
    <col min="15870" max="15871" width="18" style="7" customWidth="1"/>
    <col min="15872" max="15872" width="20.28515625" style="7" customWidth="1"/>
    <col min="15873" max="15874" width="0" style="7" hidden="1" customWidth="1"/>
    <col min="15875" max="15875" width="19.85546875" style="7" customWidth="1"/>
    <col min="15876" max="15876" width="19.28515625" style="7" customWidth="1"/>
    <col min="15877" max="15877" width="20.42578125" style="7" customWidth="1"/>
    <col min="15878" max="15878" width="18" style="7" customWidth="1"/>
    <col min="15879" max="15885" width="0" style="7" hidden="1" customWidth="1"/>
    <col min="15886" max="15886" width="17.28515625" style="7" customWidth="1"/>
    <col min="15887" max="16108" width="9.140625" style="7"/>
    <col min="16109" max="16109" width="7.140625" style="7" bestFit="1" customWidth="1"/>
    <col min="16110" max="16110" width="58.85546875" style="7" customWidth="1"/>
    <col min="16111" max="16112" width="20.5703125" style="7" customWidth="1"/>
    <col min="16113" max="16113" width="14" style="7" customWidth="1"/>
    <col min="16114" max="16114" width="16.42578125" style="7" customWidth="1"/>
    <col min="16115" max="16115" width="26.7109375" style="7" customWidth="1"/>
    <col min="16116" max="16116" width="14" style="7" customWidth="1"/>
    <col min="16117" max="16117" width="23" style="7" customWidth="1"/>
    <col min="16118" max="16118" width="17.140625" style="7" customWidth="1"/>
    <col min="16119" max="16119" width="17.85546875" style="7" customWidth="1"/>
    <col min="16120" max="16120" width="26.28515625" style="7" customWidth="1"/>
    <col min="16121" max="16125" width="19" style="7" customWidth="1"/>
    <col min="16126" max="16127" width="18" style="7" customWidth="1"/>
    <col min="16128" max="16128" width="20.28515625" style="7" customWidth="1"/>
    <col min="16129" max="16130" width="0" style="7" hidden="1" customWidth="1"/>
    <col min="16131" max="16131" width="19.85546875" style="7" customWidth="1"/>
    <col min="16132" max="16132" width="19.28515625" style="7" customWidth="1"/>
    <col min="16133" max="16133" width="20.42578125" style="7" customWidth="1"/>
    <col min="16134" max="16134" width="18" style="7" customWidth="1"/>
    <col min="16135" max="16141" width="0" style="7" hidden="1" customWidth="1"/>
    <col min="16142" max="16142" width="17.28515625" style="7" customWidth="1"/>
    <col min="16143" max="16384" width="9.140625" style="7"/>
  </cols>
  <sheetData>
    <row r="1" spans="1:13" s="1" customFormat="1" ht="32.25" hidden="1" customHeight="1">
      <c r="A1" s="193" t="s">
        <v>0</v>
      </c>
      <c r="B1" s="193"/>
      <c r="C1" s="193"/>
      <c r="D1" s="193"/>
      <c r="E1" s="193"/>
      <c r="F1" s="193"/>
      <c r="G1" s="193"/>
      <c r="H1" s="193"/>
      <c r="I1" s="193"/>
      <c r="J1" s="193"/>
      <c r="K1" s="193"/>
    </row>
    <row r="2" spans="1:13" s="1" customFormat="1" ht="32.25" hidden="1" customHeight="1">
      <c r="A2" s="2"/>
      <c r="B2" s="3"/>
      <c r="C2" s="3"/>
      <c r="D2" s="3"/>
      <c r="E2" s="3"/>
      <c r="F2" s="3"/>
      <c r="G2" s="3"/>
      <c r="H2" s="5"/>
      <c r="I2" s="5"/>
      <c r="J2" s="5"/>
      <c r="K2" s="5"/>
    </row>
    <row r="3" spans="1:13" s="1" customFormat="1" ht="20.25">
      <c r="A3" s="194" t="s">
        <v>1</v>
      </c>
      <c r="B3" s="194"/>
      <c r="C3" s="194"/>
      <c r="D3" s="194"/>
      <c r="E3" s="194"/>
      <c r="F3" s="194"/>
      <c r="G3" s="194"/>
      <c r="H3" s="194"/>
      <c r="I3" s="194"/>
      <c r="J3" s="194"/>
      <c r="K3" s="194"/>
    </row>
    <row r="4" spans="1:13" ht="30" customHeight="1">
      <c r="A4" s="195" t="s">
        <v>298</v>
      </c>
      <c r="B4" s="195"/>
      <c r="C4" s="195"/>
      <c r="D4" s="195"/>
      <c r="E4" s="195"/>
      <c r="F4" s="195"/>
      <c r="G4" s="195"/>
      <c r="H4" s="195"/>
      <c r="I4" s="195"/>
      <c r="J4" s="195"/>
      <c r="K4" s="195"/>
      <c r="L4" s="135"/>
      <c r="M4" s="135"/>
    </row>
    <row r="5" spans="1:13" ht="30" customHeight="1">
      <c r="A5" s="195" t="s">
        <v>259</v>
      </c>
      <c r="B5" s="195"/>
      <c r="C5" s="195"/>
      <c r="D5" s="195"/>
      <c r="E5" s="195"/>
      <c r="F5" s="195"/>
      <c r="G5" s="195"/>
      <c r="H5" s="195"/>
      <c r="I5" s="195"/>
      <c r="J5" s="195"/>
      <c r="K5" s="195"/>
      <c r="L5" s="104"/>
      <c r="M5" s="104"/>
    </row>
    <row r="6" spans="1:13" ht="36.75" customHeight="1">
      <c r="A6" s="196" t="str">
        <f>+'PL I TH'!A4:D4</f>
        <v>(Kèm theo Tờ trình số                     /TTr-UBND ngày       tháng 02 năm 2023 của Ủy ban nhân dân tỉnh Sóc Trăng)</v>
      </c>
      <c r="B6" s="196"/>
      <c r="C6" s="196"/>
      <c r="D6" s="196"/>
      <c r="E6" s="196"/>
      <c r="F6" s="196"/>
      <c r="G6" s="196"/>
      <c r="H6" s="196"/>
      <c r="I6" s="196"/>
      <c r="J6" s="196"/>
      <c r="K6" s="196"/>
    </row>
    <row r="7" spans="1:13" ht="35.450000000000003" customHeight="1">
      <c r="A7" s="197" t="s">
        <v>299</v>
      </c>
      <c r="B7" s="197"/>
      <c r="C7" s="197"/>
      <c r="D7" s="197"/>
      <c r="E7" s="197"/>
      <c r="F7" s="197"/>
      <c r="G7" s="197"/>
      <c r="H7" s="197"/>
      <c r="I7" s="197"/>
      <c r="J7" s="197"/>
      <c r="K7" s="197"/>
    </row>
    <row r="8" spans="1:13" s="8" customFormat="1" ht="54" customHeight="1">
      <c r="A8" s="188" t="s">
        <v>2</v>
      </c>
      <c r="B8" s="187" t="s">
        <v>3</v>
      </c>
      <c r="C8" s="187" t="s">
        <v>4</v>
      </c>
      <c r="D8" s="187" t="s">
        <v>5</v>
      </c>
      <c r="E8" s="187" t="s">
        <v>6</v>
      </c>
      <c r="F8" s="187" t="s">
        <v>7</v>
      </c>
      <c r="G8" s="187"/>
      <c r="H8" s="192" t="s">
        <v>193</v>
      </c>
      <c r="I8" s="187" t="s">
        <v>194</v>
      </c>
      <c r="J8" s="187" t="s">
        <v>192</v>
      </c>
      <c r="K8" s="187" t="s">
        <v>251</v>
      </c>
    </row>
    <row r="9" spans="1:13" s="8" customFormat="1" ht="36" customHeight="1">
      <c r="A9" s="188"/>
      <c r="B9" s="187"/>
      <c r="C9" s="187"/>
      <c r="D9" s="187"/>
      <c r="E9" s="187"/>
      <c r="F9" s="187" t="s">
        <v>229</v>
      </c>
      <c r="G9" s="189" t="s">
        <v>272</v>
      </c>
      <c r="H9" s="192"/>
      <c r="I9" s="187"/>
      <c r="J9" s="187"/>
      <c r="K9" s="187"/>
    </row>
    <row r="10" spans="1:13" s="8" customFormat="1" ht="35.25" customHeight="1">
      <c r="A10" s="188"/>
      <c r="B10" s="187"/>
      <c r="C10" s="187"/>
      <c r="D10" s="187"/>
      <c r="E10" s="187"/>
      <c r="F10" s="187"/>
      <c r="G10" s="190"/>
      <c r="H10" s="192"/>
      <c r="I10" s="187"/>
      <c r="J10" s="187"/>
      <c r="K10" s="187"/>
    </row>
    <row r="11" spans="1:13" s="8" customFormat="1" ht="35.25" customHeight="1">
      <c r="A11" s="188"/>
      <c r="B11" s="187"/>
      <c r="C11" s="187"/>
      <c r="D11" s="187"/>
      <c r="E11" s="187"/>
      <c r="F11" s="187"/>
      <c r="G11" s="190"/>
      <c r="H11" s="192"/>
      <c r="I11" s="187"/>
      <c r="J11" s="187"/>
      <c r="K11" s="187"/>
    </row>
    <row r="12" spans="1:13" s="8" customFormat="1" ht="35.25" customHeight="1">
      <c r="A12" s="188"/>
      <c r="B12" s="187"/>
      <c r="C12" s="187"/>
      <c r="D12" s="187"/>
      <c r="E12" s="187"/>
      <c r="F12" s="187"/>
      <c r="G12" s="191"/>
      <c r="H12" s="192"/>
      <c r="I12" s="187"/>
      <c r="J12" s="187"/>
      <c r="K12" s="187"/>
    </row>
    <row r="13" spans="1:13" s="8" customFormat="1">
      <c r="A13" s="105" t="s">
        <v>75</v>
      </c>
      <c r="B13" s="105" t="s">
        <v>76</v>
      </c>
      <c r="C13" s="105" t="s">
        <v>78</v>
      </c>
      <c r="D13" s="105" t="s">
        <v>79</v>
      </c>
      <c r="E13" s="105" t="s">
        <v>80</v>
      </c>
      <c r="F13" s="105" t="s">
        <v>82</v>
      </c>
      <c r="G13" s="105" t="s">
        <v>83</v>
      </c>
      <c r="H13" s="105" t="s">
        <v>85</v>
      </c>
      <c r="I13" s="105" t="s">
        <v>86</v>
      </c>
      <c r="J13" s="105" t="s">
        <v>88</v>
      </c>
      <c r="K13" s="105" t="s">
        <v>90</v>
      </c>
    </row>
    <row r="14" spans="1:13">
      <c r="A14" s="128"/>
      <c r="B14" s="127" t="s">
        <v>13</v>
      </c>
      <c r="C14" s="126"/>
      <c r="D14" s="126"/>
      <c r="E14" s="126"/>
      <c r="F14" s="126"/>
      <c r="G14" s="134">
        <f>+G15</f>
        <v>1167416.24</v>
      </c>
      <c r="H14" s="134">
        <f t="shared" ref="H14:K14" si="0">+H15</f>
        <v>352102.99900000001</v>
      </c>
      <c r="I14" s="134">
        <f t="shared" si="0"/>
        <v>127826.96779699999</v>
      </c>
      <c r="J14" s="134">
        <f t="shared" si="0"/>
        <v>224266.95</v>
      </c>
      <c r="K14" s="134">
        <f t="shared" si="0"/>
        <v>223798.353</v>
      </c>
    </row>
    <row r="15" spans="1:13">
      <c r="A15" s="139"/>
      <c r="B15" s="118" t="s">
        <v>15</v>
      </c>
      <c r="C15" s="109"/>
      <c r="D15" s="109"/>
      <c r="E15" s="109"/>
      <c r="F15" s="109"/>
      <c r="G15" s="119">
        <f>+G16+G18+G22+G27+G31+G33+G35+G41+G44+G47+G51</f>
        <v>1167416.24</v>
      </c>
      <c r="H15" s="119">
        <f t="shared" ref="H15:K15" si="1">+H16+H18+H22+H27+H31+H33+H35+H41+H44+H47+H51</f>
        <v>352102.99900000001</v>
      </c>
      <c r="I15" s="119">
        <f t="shared" si="1"/>
        <v>127826.96779699999</v>
      </c>
      <c r="J15" s="119">
        <f t="shared" si="1"/>
        <v>224266.95</v>
      </c>
      <c r="K15" s="119">
        <f t="shared" si="1"/>
        <v>223798.353</v>
      </c>
    </row>
    <row r="16" spans="1:13">
      <c r="A16" s="113" t="s">
        <v>16</v>
      </c>
      <c r="B16" s="108" t="s">
        <v>196</v>
      </c>
      <c r="C16" s="114"/>
      <c r="D16" s="114"/>
      <c r="E16" s="114"/>
      <c r="F16" s="115"/>
      <c r="G16" s="116">
        <f>+G17</f>
        <v>156000</v>
      </c>
      <c r="H16" s="116">
        <f t="shared" ref="H16:K16" si="2">+H17</f>
        <v>65000</v>
      </c>
      <c r="I16" s="116">
        <f t="shared" si="2"/>
        <v>25180.609</v>
      </c>
      <c r="J16" s="116">
        <f t="shared" si="2"/>
        <v>39819</v>
      </c>
      <c r="K16" s="116">
        <f t="shared" si="2"/>
        <v>39819</v>
      </c>
    </row>
    <row r="17" spans="1:11" ht="37.5">
      <c r="A17" s="29">
        <v>1</v>
      </c>
      <c r="B17" s="38" t="s">
        <v>71</v>
      </c>
      <c r="C17" s="13" t="s">
        <v>19</v>
      </c>
      <c r="D17" s="13">
        <v>7911796</v>
      </c>
      <c r="E17" s="13" t="s">
        <v>26</v>
      </c>
      <c r="F17" s="14" t="s">
        <v>72</v>
      </c>
      <c r="G17" s="15">
        <v>156000</v>
      </c>
      <c r="H17" s="15">
        <v>65000</v>
      </c>
      <c r="I17" s="15">
        <v>25180.609</v>
      </c>
      <c r="J17" s="22">
        <f>ROUNDDOWN(H17-I17,0)</f>
        <v>39819</v>
      </c>
      <c r="K17" s="15">
        <f>+J17</f>
        <v>39819</v>
      </c>
    </row>
    <row r="18" spans="1:11">
      <c r="A18" s="113" t="s">
        <v>32</v>
      </c>
      <c r="B18" s="108" t="s">
        <v>197</v>
      </c>
      <c r="C18" s="114"/>
      <c r="D18" s="114"/>
      <c r="E18" s="114"/>
      <c r="F18" s="115"/>
      <c r="G18" s="116">
        <f>SUM(G19:G21)</f>
        <v>719176</v>
      </c>
      <c r="H18" s="116">
        <f>SUM(H19:H21)</f>
        <v>161501</v>
      </c>
      <c r="I18" s="116">
        <f>SUM(I19:I21)</f>
        <v>32789.278332999995</v>
      </c>
      <c r="J18" s="116">
        <f>SUM(J19:J21)</f>
        <v>128710</v>
      </c>
      <c r="K18" s="116">
        <f>SUM(K19:K21)</f>
        <v>128710</v>
      </c>
    </row>
    <row r="19" spans="1:11" ht="37.5">
      <c r="A19" s="11">
        <v>1</v>
      </c>
      <c r="B19" s="26" t="s">
        <v>44</v>
      </c>
      <c r="C19" s="24" t="s">
        <v>17</v>
      </c>
      <c r="D19" s="13">
        <v>7881019</v>
      </c>
      <c r="E19" s="13" t="s">
        <v>43</v>
      </c>
      <c r="F19" s="25" t="s">
        <v>45</v>
      </c>
      <c r="G19" s="21">
        <v>75000</v>
      </c>
      <c r="H19" s="16">
        <v>25000</v>
      </c>
      <c r="I19" s="16">
        <v>19977.171829999999</v>
      </c>
      <c r="J19" s="22">
        <f t="shared" ref="J19:J20" si="3">ROUNDDOWN(H19-I19,0)</f>
        <v>5022</v>
      </c>
      <c r="K19" s="16">
        <f>+J19</f>
        <v>5022</v>
      </c>
    </row>
    <row r="20" spans="1:11" ht="37.5">
      <c r="A20" s="11">
        <v>2</v>
      </c>
      <c r="B20" s="12" t="s">
        <v>46</v>
      </c>
      <c r="C20" s="24" t="s">
        <v>47</v>
      </c>
      <c r="D20" s="13">
        <v>7868337</v>
      </c>
      <c r="E20" s="13" t="s">
        <v>43</v>
      </c>
      <c r="F20" s="14" t="s">
        <v>48</v>
      </c>
      <c r="G20" s="27">
        <v>64000</v>
      </c>
      <c r="H20" s="16">
        <v>25000</v>
      </c>
      <c r="I20" s="16">
        <v>11417.615298999999</v>
      </c>
      <c r="J20" s="22">
        <f t="shared" si="3"/>
        <v>13582</v>
      </c>
      <c r="K20" s="16">
        <v>13582</v>
      </c>
    </row>
    <row r="21" spans="1:11" ht="56.25">
      <c r="A21" s="11">
        <v>3</v>
      </c>
      <c r="B21" s="23" t="s">
        <v>49</v>
      </c>
      <c r="C21" s="24" t="s">
        <v>19</v>
      </c>
      <c r="D21" s="13">
        <v>7881018</v>
      </c>
      <c r="E21" s="13" t="s">
        <v>26</v>
      </c>
      <c r="F21" s="14" t="s">
        <v>50</v>
      </c>
      <c r="G21" s="28">
        <v>580176</v>
      </c>
      <c r="H21" s="16">
        <v>111501</v>
      </c>
      <c r="I21" s="16">
        <v>1394.4912039999999</v>
      </c>
      <c r="J21" s="22">
        <f>ROUNDDOWN(H21-I21,0)</f>
        <v>110106</v>
      </c>
      <c r="K21" s="16">
        <f>+J21</f>
        <v>110106</v>
      </c>
    </row>
    <row r="22" spans="1:11">
      <c r="A22" s="113" t="s">
        <v>39</v>
      </c>
      <c r="B22" s="108" t="s">
        <v>198</v>
      </c>
      <c r="C22" s="114"/>
      <c r="D22" s="114"/>
      <c r="E22" s="114"/>
      <c r="F22" s="115"/>
      <c r="G22" s="116">
        <f>SUM(G23:G26)</f>
        <v>13279.540999999999</v>
      </c>
      <c r="H22" s="116">
        <f>SUM(H23:H26)</f>
        <v>1207.799</v>
      </c>
      <c r="I22" s="116">
        <f>SUM(I23:I26)</f>
        <v>517.89419999999996</v>
      </c>
      <c r="J22" s="116">
        <f>SUM(J23:J26)</f>
        <v>687.95</v>
      </c>
      <c r="K22" s="116">
        <f>SUM(K23:K26)</f>
        <v>687.95</v>
      </c>
    </row>
    <row r="23" spans="1:11" ht="37.5">
      <c r="A23" s="11">
        <v>1</v>
      </c>
      <c r="B23" s="23" t="s">
        <v>245</v>
      </c>
      <c r="C23" s="14" t="s">
        <v>89</v>
      </c>
      <c r="D23" s="13">
        <v>8011822</v>
      </c>
      <c r="E23" s="13" t="s">
        <v>126</v>
      </c>
      <c r="F23" s="13" t="s">
        <v>280</v>
      </c>
      <c r="G23" s="16">
        <v>3319.886</v>
      </c>
      <c r="H23" s="22">
        <v>301.95</v>
      </c>
      <c r="I23" s="22"/>
      <c r="J23" s="22">
        <f>+H23</f>
        <v>301.95</v>
      </c>
      <c r="K23" s="22">
        <f>+J23</f>
        <v>301.95</v>
      </c>
    </row>
    <row r="24" spans="1:11" ht="37.5">
      <c r="A24" s="11">
        <v>2</v>
      </c>
      <c r="B24" s="23" t="s">
        <v>246</v>
      </c>
      <c r="C24" s="14" t="s">
        <v>81</v>
      </c>
      <c r="D24" s="13">
        <v>7987389</v>
      </c>
      <c r="E24" s="13" t="s">
        <v>126</v>
      </c>
      <c r="F24" s="13" t="s">
        <v>281</v>
      </c>
      <c r="G24" s="16">
        <v>3319.886</v>
      </c>
      <c r="H24" s="22">
        <v>301.95</v>
      </c>
      <c r="I24" s="22">
        <v>174.09280000000001</v>
      </c>
      <c r="J24" s="22">
        <f>ROUNDDOWN(H24-I24,0)</f>
        <v>127</v>
      </c>
      <c r="K24" s="22">
        <f>+J24</f>
        <v>127</v>
      </c>
    </row>
    <row r="25" spans="1:11" ht="37.5">
      <c r="A25" s="11">
        <v>3</v>
      </c>
      <c r="B25" s="23" t="s">
        <v>247</v>
      </c>
      <c r="C25" s="14" t="s">
        <v>89</v>
      </c>
      <c r="D25" s="13">
        <v>7987390</v>
      </c>
      <c r="E25" s="13" t="s">
        <v>126</v>
      </c>
      <c r="F25" s="13" t="s">
        <v>282</v>
      </c>
      <c r="G25" s="16">
        <v>3319.886</v>
      </c>
      <c r="H25" s="22">
        <v>301.95</v>
      </c>
      <c r="I25" s="22">
        <v>174.10230000000001</v>
      </c>
      <c r="J25" s="22">
        <f>ROUNDDOWN(H25-I25,0)</f>
        <v>127</v>
      </c>
      <c r="K25" s="22">
        <f>+J25</f>
        <v>127</v>
      </c>
    </row>
    <row r="26" spans="1:11" ht="37.5">
      <c r="A26" s="11">
        <v>4</v>
      </c>
      <c r="B26" s="23" t="s">
        <v>248</v>
      </c>
      <c r="C26" s="14" t="s">
        <v>84</v>
      </c>
      <c r="D26" s="13">
        <v>7987391</v>
      </c>
      <c r="E26" s="13" t="s">
        <v>126</v>
      </c>
      <c r="F26" s="13" t="s">
        <v>283</v>
      </c>
      <c r="G26" s="16">
        <v>3319.8829999999998</v>
      </c>
      <c r="H26" s="22">
        <v>301.94900000000001</v>
      </c>
      <c r="I26" s="22">
        <v>169.69909999999999</v>
      </c>
      <c r="J26" s="22">
        <f>ROUNDDOWN(H26-I26,0)</f>
        <v>132</v>
      </c>
      <c r="K26" s="22">
        <f>+J26</f>
        <v>132</v>
      </c>
    </row>
    <row r="27" spans="1:11">
      <c r="A27" s="113" t="s">
        <v>42</v>
      </c>
      <c r="B27" s="108" t="s">
        <v>254</v>
      </c>
      <c r="C27" s="114"/>
      <c r="D27" s="114"/>
      <c r="E27" s="114"/>
      <c r="F27" s="115"/>
      <c r="G27" s="116">
        <f>SUM(G28:G30)</f>
        <v>25450.699000000001</v>
      </c>
      <c r="H27" s="116">
        <f>SUM(H28:H30)</f>
        <v>1988.1999999999998</v>
      </c>
      <c r="I27" s="116">
        <f t="shared" ref="I27:K27" si="4">SUM(I28:I30)</f>
        <v>399.3</v>
      </c>
      <c r="J27" s="116">
        <f t="shared" si="4"/>
        <v>1588</v>
      </c>
      <c r="K27" s="116">
        <f t="shared" si="4"/>
        <v>1588</v>
      </c>
    </row>
    <row r="28" spans="1:11" ht="37.5">
      <c r="A28" s="29">
        <v>1</v>
      </c>
      <c r="B28" s="23" t="s">
        <v>242</v>
      </c>
      <c r="C28" s="14" t="s">
        <v>68</v>
      </c>
      <c r="D28" s="140" t="s">
        <v>273</v>
      </c>
      <c r="E28" s="13" t="s">
        <v>126</v>
      </c>
      <c r="F28" s="13" t="s">
        <v>278</v>
      </c>
      <c r="G28" s="16">
        <v>11182.402</v>
      </c>
      <c r="H28" s="22">
        <v>441.45699999999999</v>
      </c>
      <c r="I28" s="22">
        <v>220.11699999999999</v>
      </c>
      <c r="J28" s="22">
        <f>ROUNDDOWN(H28-I28,0)</f>
        <v>221</v>
      </c>
      <c r="K28" s="22">
        <f>+J28</f>
        <v>221</v>
      </c>
    </row>
    <row r="29" spans="1:11" ht="37.5">
      <c r="A29" s="29">
        <v>2</v>
      </c>
      <c r="B29" s="23" t="s">
        <v>243</v>
      </c>
      <c r="C29" s="14" t="s">
        <v>53</v>
      </c>
      <c r="D29" s="140" t="s">
        <v>274</v>
      </c>
      <c r="E29" s="13" t="s">
        <v>126</v>
      </c>
      <c r="F29" s="13" t="s">
        <v>276</v>
      </c>
      <c r="G29" s="16">
        <v>7493.5540000000001</v>
      </c>
      <c r="H29" s="22">
        <v>171</v>
      </c>
      <c r="I29" s="22">
        <v>108.989</v>
      </c>
      <c r="J29" s="22">
        <f>ROUNDDOWN(H29-I29,0)</f>
        <v>62</v>
      </c>
      <c r="K29" s="22">
        <f t="shared" ref="K29:K30" si="5">+J29</f>
        <v>62</v>
      </c>
    </row>
    <row r="30" spans="1:11" ht="37.5">
      <c r="A30" s="29">
        <v>3</v>
      </c>
      <c r="B30" s="23" t="s">
        <v>244</v>
      </c>
      <c r="C30" s="14" t="s">
        <v>73</v>
      </c>
      <c r="D30" s="140" t="s">
        <v>275</v>
      </c>
      <c r="E30" s="13" t="s">
        <v>126</v>
      </c>
      <c r="F30" s="13" t="s">
        <v>277</v>
      </c>
      <c r="G30" s="16">
        <v>6774.7430000000004</v>
      </c>
      <c r="H30" s="22">
        <v>1375.7429999999999</v>
      </c>
      <c r="I30" s="22">
        <v>70.194000000000003</v>
      </c>
      <c r="J30" s="22">
        <f>ROUNDDOWN(H30-I30,0)</f>
        <v>1305</v>
      </c>
      <c r="K30" s="22">
        <f t="shared" si="5"/>
        <v>1305</v>
      </c>
    </row>
    <row r="31" spans="1:11">
      <c r="A31" s="113" t="s">
        <v>54</v>
      </c>
      <c r="B31" s="108" t="s">
        <v>200</v>
      </c>
      <c r="C31" s="114"/>
      <c r="D31" s="114"/>
      <c r="E31" s="114"/>
      <c r="F31" s="115"/>
      <c r="G31" s="116">
        <f>+G32</f>
        <v>8606</v>
      </c>
      <c r="H31" s="116">
        <f>+H32</f>
        <v>3000</v>
      </c>
      <c r="I31" s="116">
        <f t="shared" ref="I31:K31" si="6">+I32</f>
        <v>2534</v>
      </c>
      <c r="J31" s="116">
        <f t="shared" si="6"/>
        <v>466</v>
      </c>
      <c r="K31" s="116">
        <f t="shared" si="6"/>
        <v>466</v>
      </c>
    </row>
    <row r="32" spans="1:11" ht="37.5">
      <c r="A32" s="29">
        <v>1</v>
      </c>
      <c r="B32" s="23" t="s">
        <v>249</v>
      </c>
      <c r="C32" s="14" t="s">
        <v>0</v>
      </c>
      <c r="D32" s="13">
        <v>7978215</v>
      </c>
      <c r="E32" s="13" t="s">
        <v>18</v>
      </c>
      <c r="F32" s="13" t="s">
        <v>279</v>
      </c>
      <c r="G32" s="16">
        <v>8606</v>
      </c>
      <c r="H32" s="22">
        <v>3000</v>
      </c>
      <c r="I32" s="22">
        <v>2534</v>
      </c>
      <c r="J32" s="22">
        <f>ROUNDDOWN(H32-I32,0)</f>
        <v>466</v>
      </c>
      <c r="K32" s="22">
        <f>+J32</f>
        <v>466</v>
      </c>
    </row>
    <row r="33" spans="1:11">
      <c r="A33" s="113" t="s">
        <v>67</v>
      </c>
      <c r="B33" s="108" t="s">
        <v>255</v>
      </c>
      <c r="C33" s="114"/>
      <c r="D33" s="114"/>
      <c r="E33" s="114"/>
      <c r="F33" s="115"/>
      <c r="G33" s="116">
        <f>+G34</f>
        <v>15291</v>
      </c>
      <c r="H33" s="116">
        <f t="shared" ref="H33:K33" si="7">+H34</f>
        <v>121</v>
      </c>
      <c r="I33" s="116">
        <f t="shared" si="7"/>
        <v>0</v>
      </c>
      <c r="J33" s="116">
        <f t="shared" si="7"/>
        <v>121</v>
      </c>
      <c r="K33" s="116">
        <f t="shared" si="7"/>
        <v>121</v>
      </c>
    </row>
    <row r="34" spans="1:11" ht="75">
      <c r="A34" s="29">
        <v>1</v>
      </c>
      <c r="B34" s="23" t="s">
        <v>270</v>
      </c>
      <c r="C34" s="14" t="s">
        <v>0</v>
      </c>
      <c r="D34" s="13">
        <v>7986626</v>
      </c>
      <c r="E34" s="13" t="s">
        <v>18</v>
      </c>
      <c r="F34" s="13" t="s">
        <v>271</v>
      </c>
      <c r="G34" s="27">
        <v>15291</v>
      </c>
      <c r="H34" s="22">
        <v>121</v>
      </c>
      <c r="I34" s="22">
        <v>0</v>
      </c>
      <c r="J34" s="22">
        <f>ROUNDDOWN(H34-I34,0)</f>
        <v>121</v>
      </c>
      <c r="K34" s="22">
        <f>+J34</f>
        <v>121</v>
      </c>
    </row>
    <row r="35" spans="1:11">
      <c r="A35" s="113" t="s">
        <v>54</v>
      </c>
      <c r="B35" s="108" t="s">
        <v>199</v>
      </c>
      <c r="C35" s="114"/>
      <c r="D35" s="114"/>
      <c r="E35" s="114"/>
      <c r="F35" s="115"/>
      <c r="G35" s="116">
        <f>SUM(G36:G40)</f>
        <v>56457</v>
      </c>
      <c r="H35" s="116">
        <f>SUM(H36:H40)</f>
        <v>30350</v>
      </c>
      <c r="I35" s="116">
        <f t="shared" ref="I35:K35" si="8">SUM(I36:I40)</f>
        <v>30092</v>
      </c>
      <c r="J35" s="116">
        <f t="shared" si="8"/>
        <v>258</v>
      </c>
      <c r="K35" s="116">
        <f t="shared" si="8"/>
        <v>258</v>
      </c>
    </row>
    <row r="36" spans="1:11" ht="93.75">
      <c r="A36" s="29">
        <v>1</v>
      </c>
      <c r="B36" s="12" t="s">
        <v>55</v>
      </c>
      <c r="C36" s="30" t="s">
        <v>19</v>
      </c>
      <c r="D36" s="31">
        <v>7864218</v>
      </c>
      <c r="E36" s="30" t="s">
        <v>56</v>
      </c>
      <c r="F36" s="24" t="s">
        <v>57</v>
      </c>
      <c r="G36" s="32">
        <v>54999</v>
      </c>
      <c r="H36" s="20">
        <v>29000</v>
      </c>
      <c r="I36" s="20">
        <v>28977</v>
      </c>
      <c r="J36" s="22">
        <f>ROUNDDOWN(H36-I36,0)</f>
        <v>23</v>
      </c>
      <c r="K36" s="20">
        <f>+J36</f>
        <v>23</v>
      </c>
    </row>
    <row r="37" spans="1:11" ht="75">
      <c r="A37" s="29">
        <v>2</v>
      </c>
      <c r="B37" s="23" t="s">
        <v>58</v>
      </c>
      <c r="C37" s="30" t="s">
        <v>19</v>
      </c>
      <c r="D37" s="13"/>
      <c r="E37" s="14" t="s">
        <v>26</v>
      </c>
      <c r="F37" s="14" t="s">
        <v>59</v>
      </c>
      <c r="G37" s="27">
        <v>463</v>
      </c>
      <c r="H37" s="16">
        <v>450</v>
      </c>
      <c r="I37" s="16">
        <v>411</v>
      </c>
      <c r="J37" s="22">
        <f t="shared" ref="J37:J40" si="9">ROUNDDOWN(H37-I37,0)</f>
        <v>39</v>
      </c>
      <c r="K37" s="16">
        <f>+J37</f>
        <v>39</v>
      </c>
    </row>
    <row r="38" spans="1:11" ht="56.25">
      <c r="A38" s="29">
        <v>3</v>
      </c>
      <c r="B38" s="23" t="s">
        <v>60</v>
      </c>
      <c r="C38" s="30" t="s">
        <v>19</v>
      </c>
      <c r="D38" s="13"/>
      <c r="E38" s="14" t="s">
        <v>61</v>
      </c>
      <c r="F38" s="14" t="s">
        <v>62</v>
      </c>
      <c r="G38" s="27">
        <v>389</v>
      </c>
      <c r="H38" s="16">
        <v>350</v>
      </c>
      <c r="I38" s="16">
        <v>308</v>
      </c>
      <c r="J38" s="22">
        <f t="shared" si="9"/>
        <v>42</v>
      </c>
      <c r="K38" s="16">
        <f>+J38</f>
        <v>42</v>
      </c>
    </row>
    <row r="39" spans="1:11" ht="56.25">
      <c r="A39" s="29">
        <v>4</v>
      </c>
      <c r="B39" s="23" t="s">
        <v>63</v>
      </c>
      <c r="C39" s="30" t="s">
        <v>19</v>
      </c>
      <c r="D39" s="13"/>
      <c r="E39" s="14" t="s">
        <v>61</v>
      </c>
      <c r="F39" s="14" t="s">
        <v>64</v>
      </c>
      <c r="G39" s="27">
        <v>258</v>
      </c>
      <c r="H39" s="16">
        <v>220</v>
      </c>
      <c r="I39" s="16">
        <v>148</v>
      </c>
      <c r="J39" s="22">
        <f t="shared" si="9"/>
        <v>72</v>
      </c>
      <c r="K39" s="16">
        <f>+J39</f>
        <v>72</v>
      </c>
    </row>
    <row r="40" spans="1:11" ht="56.25">
      <c r="A40" s="29">
        <v>5</v>
      </c>
      <c r="B40" s="23" t="s">
        <v>65</v>
      </c>
      <c r="C40" s="30" t="s">
        <v>19</v>
      </c>
      <c r="D40" s="13"/>
      <c r="E40" s="14" t="s">
        <v>61</v>
      </c>
      <c r="F40" s="14" t="s">
        <v>66</v>
      </c>
      <c r="G40" s="27">
        <v>348</v>
      </c>
      <c r="H40" s="16">
        <v>330</v>
      </c>
      <c r="I40" s="16">
        <v>248</v>
      </c>
      <c r="J40" s="22">
        <f t="shared" si="9"/>
        <v>82</v>
      </c>
      <c r="K40" s="16">
        <f>+J40</f>
        <v>82</v>
      </c>
    </row>
    <row r="41" spans="1:11">
      <c r="A41" s="113" t="s">
        <v>69</v>
      </c>
      <c r="B41" s="108" t="s">
        <v>203</v>
      </c>
      <c r="C41" s="114"/>
      <c r="D41" s="114"/>
      <c r="E41" s="114"/>
      <c r="F41" s="115"/>
      <c r="G41" s="116">
        <f>SUM(G42:G43)</f>
        <v>2157</v>
      </c>
      <c r="H41" s="116">
        <f>SUM(H42:H43)</f>
        <v>2150</v>
      </c>
      <c r="I41" s="116">
        <f>SUM(I42:I43)</f>
        <v>648.88054899999997</v>
      </c>
      <c r="J41" s="116">
        <f>SUM(J42:J43)</f>
        <v>1501</v>
      </c>
      <c r="K41" s="116">
        <f>SUM(K42:K43)</f>
        <v>1501</v>
      </c>
    </row>
    <row r="42" spans="1:11" ht="37.5">
      <c r="A42" s="11">
        <v>1</v>
      </c>
      <c r="B42" s="12" t="s">
        <v>25</v>
      </c>
      <c r="C42" s="14" t="s">
        <v>19</v>
      </c>
      <c r="D42" s="13">
        <v>7004686</v>
      </c>
      <c r="E42" s="13" t="s">
        <v>26</v>
      </c>
      <c r="F42" s="14" t="s">
        <v>27</v>
      </c>
      <c r="G42" s="19">
        <v>1441</v>
      </c>
      <c r="H42" s="15">
        <v>1440</v>
      </c>
      <c r="I42" s="22">
        <v>0</v>
      </c>
      <c r="J42" s="22">
        <f>ROUNDDOWN(H42-I42,0)</f>
        <v>1440</v>
      </c>
      <c r="K42" s="15">
        <f>+J42</f>
        <v>1440</v>
      </c>
    </row>
    <row r="43" spans="1:11" ht="37.5">
      <c r="A43" s="11">
        <v>2</v>
      </c>
      <c r="B43" s="12" t="s">
        <v>28</v>
      </c>
      <c r="C43" s="14" t="s">
        <v>29</v>
      </c>
      <c r="D43" s="13">
        <v>7004686</v>
      </c>
      <c r="E43" s="13" t="s">
        <v>18</v>
      </c>
      <c r="F43" s="14" t="s">
        <v>30</v>
      </c>
      <c r="G43" s="19">
        <v>716</v>
      </c>
      <c r="H43" s="15">
        <v>710</v>
      </c>
      <c r="I43" s="15">
        <v>648.88054899999997</v>
      </c>
      <c r="J43" s="22">
        <f>ROUNDDOWN(H43-I43,0)</f>
        <v>61</v>
      </c>
      <c r="K43" s="15">
        <f>+J43</f>
        <v>61</v>
      </c>
    </row>
    <row r="44" spans="1:11">
      <c r="A44" s="113" t="s">
        <v>70</v>
      </c>
      <c r="B44" s="108" t="s">
        <v>202</v>
      </c>
      <c r="C44" s="114"/>
      <c r="D44" s="114"/>
      <c r="E44" s="114"/>
      <c r="F44" s="115"/>
      <c r="G44" s="116">
        <f>SUM(G45:G46)</f>
        <v>13500</v>
      </c>
      <c r="H44" s="116">
        <f>SUM(H45:H46)</f>
        <v>12430</v>
      </c>
      <c r="I44" s="116">
        <f>SUM(I45:I46)</f>
        <v>11896.463</v>
      </c>
      <c r="J44" s="116">
        <f>SUM(J45:J46)</f>
        <v>532</v>
      </c>
      <c r="K44" s="116">
        <f>SUM(K45:K46)</f>
        <v>63.403000000000006</v>
      </c>
    </row>
    <row r="45" spans="1:11" ht="56.25">
      <c r="A45" s="11">
        <v>1</v>
      </c>
      <c r="B45" s="12" t="s">
        <v>20</v>
      </c>
      <c r="C45" s="13" t="s">
        <v>19</v>
      </c>
      <c r="D45" s="13">
        <v>7004686</v>
      </c>
      <c r="E45" s="13" t="s">
        <v>18</v>
      </c>
      <c r="F45" s="14" t="s">
        <v>21</v>
      </c>
      <c r="G45" s="15">
        <v>8000</v>
      </c>
      <c r="H45" s="15">
        <v>7320</v>
      </c>
      <c r="I45" s="15">
        <v>6951.451</v>
      </c>
      <c r="J45" s="22">
        <f>ROUNDDOWN(H45-I45,0)</f>
        <v>368</v>
      </c>
      <c r="K45" s="15">
        <v>34.176000000000002</v>
      </c>
    </row>
    <row r="46" spans="1:11" ht="56.25">
      <c r="A46" s="11">
        <v>2</v>
      </c>
      <c r="B46" s="17" t="s">
        <v>22</v>
      </c>
      <c r="C46" s="13" t="s">
        <v>23</v>
      </c>
      <c r="D46" s="13">
        <v>7004686</v>
      </c>
      <c r="E46" s="13" t="s">
        <v>18</v>
      </c>
      <c r="F46" s="14" t="s">
        <v>24</v>
      </c>
      <c r="G46" s="15">
        <v>5500</v>
      </c>
      <c r="H46" s="15">
        <v>5110</v>
      </c>
      <c r="I46" s="15">
        <v>4945.0119999999997</v>
      </c>
      <c r="J46" s="22">
        <f>ROUNDDOWN(H46-I46,0)</f>
        <v>164</v>
      </c>
      <c r="K46" s="15">
        <v>29.227</v>
      </c>
    </row>
    <row r="47" spans="1:11">
      <c r="A47" s="113" t="s">
        <v>256</v>
      </c>
      <c r="B47" s="108" t="s">
        <v>204</v>
      </c>
      <c r="C47" s="114"/>
      <c r="D47" s="114"/>
      <c r="E47" s="114"/>
      <c r="F47" s="115"/>
      <c r="G47" s="116">
        <f>SUM(G48:G50)</f>
        <v>27499</v>
      </c>
      <c r="H47" s="116">
        <f>SUM(H48:H50)</f>
        <v>24355</v>
      </c>
      <c r="I47" s="116">
        <f>SUM(I48:I50)</f>
        <v>23589.980715000002</v>
      </c>
      <c r="J47" s="116">
        <f>SUM(J48:J50)</f>
        <v>763</v>
      </c>
      <c r="K47" s="116">
        <f>SUM(K48:K50)</f>
        <v>763</v>
      </c>
    </row>
    <row r="48" spans="1:11" ht="37.5">
      <c r="A48" s="11">
        <v>1</v>
      </c>
      <c r="B48" s="12" t="s">
        <v>33</v>
      </c>
      <c r="C48" s="14" t="s">
        <v>19</v>
      </c>
      <c r="D48" s="13">
        <v>7004692</v>
      </c>
      <c r="E48" s="13" t="s">
        <v>18</v>
      </c>
      <c r="F48" s="14" t="s">
        <v>34</v>
      </c>
      <c r="G48" s="19">
        <v>25000</v>
      </c>
      <c r="H48" s="15">
        <v>22125</v>
      </c>
      <c r="I48" s="15">
        <v>21435.224894999999</v>
      </c>
      <c r="J48" s="22">
        <f>ROUNDDOWN(H48-I48,0)</f>
        <v>689</v>
      </c>
      <c r="K48" s="15">
        <f>+J48</f>
        <v>689</v>
      </c>
    </row>
    <row r="49" spans="1:11" ht="56.25">
      <c r="A49" s="11">
        <v>2</v>
      </c>
      <c r="B49" s="12" t="s">
        <v>35</v>
      </c>
      <c r="C49" s="14" t="s">
        <v>19</v>
      </c>
      <c r="D49" s="13">
        <v>7004692</v>
      </c>
      <c r="E49" s="13" t="s">
        <v>18</v>
      </c>
      <c r="F49" s="14" t="s">
        <v>36</v>
      </c>
      <c r="G49" s="15">
        <v>230</v>
      </c>
      <c r="H49" s="15">
        <v>230</v>
      </c>
      <c r="I49" s="15">
        <v>216.52600000000001</v>
      </c>
      <c r="J49" s="22">
        <f>ROUNDDOWN(H49-I49,0)</f>
        <v>13</v>
      </c>
      <c r="K49" s="15">
        <f>+J49</f>
        <v>13</v>
      </c>
    </row>
    <row r="50" spans="1:11" ht="37.5">
      <c r="A50" s="11">
        <v>3</v>
      </c>
      <c r="B50" s="12" t="s">
        <v>37</v>
      </c>
      <c r="C50" s="14" t="s">
        <v>19</v>
      </c>
      <c r="D50" s="13">
        <v>7004692</v>
      </c>
      <c r="E50" s="13" t="s">
        <v>26</v>
      </c>
      <c r="F50" s="14" t="s">
        <v>38</v>
      </c>
      <c r="G50" s="15">
        <v>2269</v>
      </c>
      <c r="H50" s="15">
        <v>2000</v>
      </c>
      <c r="I50" s="15">
        <v>1938.22982</v>
      </c>
      <c r="J50" s="22">
        <f>ROUNDDOWN(H50-I50,0)</f>
        <v>61</v>
      </c>
      <c r="K50" s="15">
        <f>+J50</f>
        <v>61</v>
      </c>
    </row>
    <row r="51" spans="1:11">
      <c r="A51" s="113" t="s">
        <v>257</v>
      </c>
      <c r="B51" s="108" t="s">
        <v>205</v>
      </c>
      <c r="C51" s="114"/>
      <c r="D51" s="114"/>
      <c r="E51" s="114"/>
      <c r="F51" s="115"/>
      <c r="G51" s="116">
        <f>+G52</f>
        <v>130000</v>
      </c>
      <c r="H51" s="116">
        <f t="shared" ref="H51:K51" si="10">+H52</f>
        <v>50000</v>
      </c>
      <c r="I51" s="116">
        <f t="shared" si="10"/>
        <v>178.56200000000001</v>
      </c>
      <c r="J51" s="116">
        <f t="shared" si="10"/>
        <v>49821</v>
      </c>
      <c r="K51" s="116">
        <f t="shared" si="10"/>
        <v>49821</v>
      </c>
    </row>
    <row r="52" spans="1:11" ht="37.5">
      <c r="A52" s="11">
        <v>1</v>
      </c>
      <c r="B52" s="23" t="s">
        <v>51</v>
      </c>
      <c r="C52" s="14" t="s">
        <v>19</v>
      </c>
      <c r="D52" s="13">
        <v>7911411</v>
      </c>
      <c r="E52" s="13" t="s">
        <v>26</v>
      </c>
      <c r="F52" s="14" t="s">
        <v>52</v>
      </c>
      <c r="G52" s="27">
        <v>130000</v>
      </c>
      <c r="H52" s="16">
        <v>50000</v>
      </c>
      <c r="I52" s="16">
        <v>178.56200000000001</v>
      </c>
      <c r="J52" s="22">
        <f>ROUNDDOWN(H52-I52,0)</f>
        <v>49821</v>
      </c>
      <c r="K52" s="16">
        <f>+J52</f>
        <v>49821</v>
      </c>
    </row>
    <row r="53" spans="1:11" ht="9.9499999999999993" customHeight="1">
      <c r="A53" s="41"/>
      <c r="B53" s="42"/>
      <c r="C53" s="43"/>
      <c r="D53" s="43"/>
      <c r="E53" s="43"/>
      <c r="F53" s="43"/>
      <c r="G53" s="44"/>
      <c r="H53" s="44"/>
      <c r="I53" s="44"/>
      <c r="J53" s="44"/>
      <c r="K53" s="44"/>
    </row>
  </sheetData>
  <mergeCells count="18">
    <mergeCell ref="A1:K1"/>
    <mergeCell ref="A3:K3"/>
    <mergeCell ref="A4:K4"/>
    <mergeCell ref="A6:K6"/>
    <mergeCell ref="A7:K7"/>
    <mergeCell ref="A5:K5"/>
    <mergeCell ref="J8:J12"/>
    <mergeCell ref="K8:K12"/>
    <mergeCell ref="A8:A12"/>
    <mergeCell ref="B8:B12"/>
    <mergeCell ref="C8:C12"/>
    <mergeCell ref="D8:D12"/>
    <mergeCell ref="G9:G12"/>
    <mergeCell ref="H8:H12"/>
    <mergeCell ref="F9:F12"/>
    <mergeCell ref="E8:E12"/>
    <mergeCell ref="F8:G8"/>
    <mergeCell ref="I8:I12"/>
  </mergeCells>
  <phoneticPr fontId="18" type="noConversion"/>
  <printOptions horizontalCentered="1"/>
  <pageMargins left="0.31496062992125984" right="0.31496062992125984" top="0.51181102362204722" bottom="0.51181102362204722" header="0.31496062992125984" footer="0.31496062992125984"/>
  <pageSetup paperSize="9" scale="58" fitToHeight="0" orientation="landscape" r:id="rId1"/>
  <headerFooter differentFirst="1">
    <oddHeader>&amp;C &amp;P</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8"/>
  <sheetViews>
    <sheetView topLeftCell="A3" zoomScale="60" zoomScaleNormal="60" workbookViewId="0">
      <selection activeCell="B61" sqref="B61"/>
    </sheetView>
  </sheetViews>
  <sheetFormatPr defaultRowHeight="18.75"/>
  <cols>
    <col min="1" max="1" width="7.42578125" style="48" customWidth="1"/>
    <col min="2" max="2" width="61" style="49" customWidth="1"/>
    <col min="3" max="3" width="20.85546875" style="46" customWidth="1"/>
    <col min="4" max="4" width="13.5703125" style="46" customWidth="1"/>
    <col min="5" max="5" width="9.5703125" style="46" customWidth="1"/>
    <col min="6" max="6" width="18.28515625" style="46" customWidth="1"/>
    <col min="7" max="7" width="20.85546875" style="6" customWidth="1"/>
    <col min="8" max="11" width="21.42578125" style="6" customWidth="1"/>
    <col min="12" max="12" width="11.7109375" style="7" customWidth="1"/>
    <col min="13" max="23" width="9.140625" style="7" customWidth="1"/>
    <col min="24" max="238" width="9.140625" style="7"/>
    <col min="239" max="239" width="7.42578125" style="7" customWidth="1"/>
    <col min="240" max="240" width="74.5703125" style="7" customWidth="1"/>
    <col min="241" max="242" width="20.85546875" style="7" customWidth="1"/>
    <col min="243" max="244" width="13.5703125" style="7" customWidth="1"/>
    <col min="245" max="245" width="36.140625" style="7" customWidth="1"/>
    <col min="246" max="246" width="9.5703125" style="7" customWidth="1"/>
    <col min="247" max="247" width="15.85546875" style="7" customWidth="1"/>
    <col min="248" max="249" width="18.140625" style="7" customWidth="1"/>
    <col min="250" max="250" width="18.28515625" style="7" customWidth="1"/>
    <col min="251" max="251" width="20.85546875" style="7" customWidth="1"/>
    <col min="252" max="255" width="18" style="7" customWidth="1"/>
    <col min="256" max="256" width="17.42578125" style="7" customWidth="1"/>
    <col min="257" max="257" width="16.85546875" style="7" customWidth="1"/>
    <col min="258" max="258" width="18.7109375" style="7" customWidth="1"/>
    <col min="259" max="259" width="19.140625" style="7" customWidth="1"/>
    <col min="260" max="260" width="17.85546875" style="7" customWidth="1"/>
    <col min="261" max="261" width="21.42578125" style="7" customWidth="1"/>
    <col min="262" max="263" width="19.28515625" style="7" customWidth="1"/>
    <col min="264" max="279" width="0" style="7" hidden="1" customWidth="1"/>
    <col min="280" max="494" width="9.140625" style="7"/>
    <col min="495" max="495" width="7.42578125" style="7" customWidth="1"/>
    <col min="496" max="496" width="74.5703125" style="7" customWidth="1"/>
    <col min="497" max="498" width="20.85546875" style="7" customWidth="1"/>
    <col min="499" max="500" width="13.5703125" style="7" customWidth="1"/>
    <col min="501" max="501" width="36.140625" style="7" customWidth="1"/>
    <col min="502" max="502" width="9.5703125" style="7" customWidth="1"/>
    <col min="503" max="503" width="15.85546875" style="7" customWidth="1"/>
    <col min="504" max="505" width="18.140625" style="7" customWidth="1"/>
    <col min="506" max="506" width="18.28515625" style="7" customWidth="1"/>
    <col min="507" max="507" width="20.85546875" style="7" customWidth="1"/>
    <col min="508" max="511" width="18" style="7" customWidth="1"/>
    <col min="512" max="512" width="17.42578125" style="7" customWidth="1"/>
    <col min="513" max="513" width="16.85546875" style="7" customWidth="1"/>
    <col min="514" max="514" width="18.7109375" style="7" customWidth="1"/>
    <col min="515" max="515" width="19.140625" style="7" customWidth="1"/>
    <col min="516" max="516" width="17.85546875" style="7" customWidth="1"/>
    <col min="517" max="517" width="21.42578125" style="7" customWidth="1"/>
    <col min="518" max="519" width="19.28515625" style="7" customWidth="1"/>
    <col min="520" max="535" width="0" style="7" hidden="1" customWidth="1"/>
    <col min="536" max="750" width="9.140625" style="7"/>
    <col min="751" max="751" width="7.42578125" style="7" customWidth="1"/>
    <col min="752" max="752" width="74.5703125" style="7" customWidth="1"/>
    <col min="753" max="754" width="20.85546875" style="7" customWidth="1"/>
    <col min="755" max="756" width="13.5703125" style="7" customWidth="1"/>
    <col min="757" max="757" width="36.140625" style="7" customWidth="1"/>
    <col min="758" max="758" width="9.5703125" style="7" customWidth="1"/>
    <col min="759" max="759" width="15.85546875" style="7" customWidth="1"/>
    <col min="760" max="761" width="18.140625" style="7" customWidth="1"/>
    <col min="762" max="762" width="18.28515625" style="7" customWidth="1"/>
    <col min="763" max="763" width="20.85546875" style="7" customWidth="1"/>
    <col min="764" max="767" width="18" style="7" customWidth="1"/>
    <col min="768" max="768" width="17.42578125" style="7" customWidth="1"/>
    <col min="769" max="769" width="16.85546875" style="7" customWidth="1"/>
    <col min="770" max="770" width="18.7109375" style="7" customWidth="1"/>
    <col min="771" max="771" width="19.140625" style="7" customWidth="1"/>
    <col min="772" max="772" width="17.85546875" style="7" customWidth="1"/>
    <col min="773" max="773" width="21.42578125" style="7" customWidth="1"/>
    <col min="774" max="775" width="19.28515625" style="7" customWidth="1"/>
    <col min="776" max="791" width="0" style="7" hidden="1" customWidth="1"/>
    <col min="792" max="1006" width="9.140625" style="7"/>
    <col min="1007" max="1007" width="7.42578125" style="7" customWidth="1"/>
    <col min="1008" max="1008" width="74.5703125" style="7" customWidth="1"/>
    <col min="1009" max="1010" width="20.85546875" style="7" customWidth="1"/>
    <col min="1011" max="1012" width="13.5703125" style="7" customWidth="1"/>
    <col min="1013" max="1013" width="36.140625" style="7" customWidth="1"/>
    <col min="1014" max="1014" width="9.5703125" style="7" customWidth="1"/>
    <col min="1015" max="1015" width="15.85546875" style="7" customWidth="1"/>
    <col min="1016" max="1017" width="18.140625" style="7" customWidth="1"/>
    <col min="1018" max="1018" width="18.28515625" style="7" customWidth="1"/>
    <col min="1019" max="1019" width="20.85546875" style="7" customWidth="1"/>
    <col min="1020" max="1023" width="18" style="7" customWidth="1"/>
    <col min="1024" max="1024" width="17.42578125" style="7" customWidth="1"/>
    <col min="1025" max="1025" width="16.85546875" style="7" customWidth="1"/>
    <col min="1026" max="1026" width="18.7109375" style="7" customWidth="1"/>
    <col min="1027" max="1027" width="19.140625" style="7" customWidth="1"/>
    <col min="1028" max="1028" width="17.85546875" style="7" customWidth="1"/>
    <col min="1029" max="1029" width="21.42578125" style="7" customWidth="1"/>
    <col min="1030" max="1031" width="19.28515625" style="7" customWidth="1"/>
    <col min="1032" max="1047" width="0" style="7" hidden="1" customWidth="1"/>
    <col min="1048" max="1262" width="9.140625" style="7"/>
    <col min="1263" max="1263" width="7.42578125" style="7" customWidth="1"/>
    <col min="1264" max="1264" width="74.5703125" style="7" customWidth="1"/>
    <col min="1265" max="1266" width="20.85546875" style="7" customWidth="1"/>
    <col min="1267" max="1268" width="13.5703125" style="7" customWidth="1"/>
    <col min="1269" max="1269" width="36.140625" style="7" customWidth="1"/>
    <col min="1270" max="1270" width="9.5703125" style="7" customWidth="1"/>
    <col min="1271" max="1271" width="15.85546875" style="7" customWidth="1"/>
    <col min="1272" max="1273" width="18.140625" style="7" customWidth="1"/>
    <col min="1274" max="1274" width="18.28515625" style="7" customWidth="1"/>
    <col min="1275" max="1275" width="20.85546875" style="7" customWidth="1"/>
    <col min="1276" max="1279" width="18" style="7" customWidth="1"/>
    <col min="1280" max="1280" width="17.42578125" style="7" customWidth="1"/>
    <col min="1281" max="1281" width="16.85546875" style="7" customWidth="1"/>
    <col min="1282" max="1282" width="18.7109375" style="7" customWidth="1"/>
    <col min="1283" max="1283" width="19.140625" style="7" customWidth="1"/>
    <col min="1284" max="1284" width="17.85546875" style="7" customWidth="1"/>
    <col min="1285" max="1285" width="21.42578125" style="7" customWidth="1"/>
    <col min="1286" max="1287" width="19.28515625" style="7" customWidth="1"/>
    <col min="1288" max="1303" width="0" style="7" hidden="1" customWidth="1"/>
    <col min="1304" max="1518" width="9.140625" style="7"/>
    <col min="1519" max="1519" width="7.42578125" style="7" customWidth="1"/>
    <col min="1520" max="1520" width="74.5703125" style="7" customWidth="1"/>
    <col min="1521" max="1522" width="20.85546875" style="7" customWidth="1"/>
    <col min="1523" max="1524" width="13.5703125" style="7" customWidth="1"/>
    <col min="1525" max="1525" width="36.140625" style="7" customWidth="1"/>
    <col min="1526" max="1526" width="9.5703125" style="7" customWidth="1"/>
    <col min="1527" max="1527" width="15.85546875" style="7" customWidth="1"/>
    <col min="1528" max="1529" width="18.140625" style="7" customWidth="1"/>
    <col min="1530" max="1530" width="18.28515625" style="7" customWidth="1"/>
    <col min="1531" max="1531" width="20.85546875" style="7" customWidth="1"/>
    <col min="1532" max="1535" width="18" style="7" customWidth="1"/>
    <col min="1536" max="1536" width="17.42578125" style="7" customWidth="1"/>
    <col min="1537" max="1537" width="16.85546875" style="7" customWidth="1"/>
    <col min="1538" max="1538" width="18.7109375" style="7" customWidth="1"/>
    <col min="1539" max="1539" width="19.140625" style="7" customWidth="1"/>
    <col min="1540" max="1540" width="17.85546875" style="7" customWidth="1"/>
    <col min="1541" max="1541" width="21.42578125" style="7" customWidth="1"/>
    <col min="1542" max="1543" width="19.28515625" style="7" customWidth="1"/>
    <col min="1544" max="1559" width="0" style="7" hidden="1" customWidth="1"/>
    <col min="1560" max="1774" width="9.140625" style="7"/>
    <col min="1775" max="1775" width="7.42578125" style="7" customWidth="1"/>
    <col min="1776" max="1776" width="74.5703125" style="7" customWidth="1"/>
    <col min="1777" max="1778" width="20.85546875" style="7" customWidth="1"/>
    <col min="1779" max="1780" width="13.5703125" style="7" customWidth="1"/>
    <col min="1781" max="1781" width="36.140625" style="7" customWidth="1"/>
    <col min="1782" max="1782" width="9.5703125" style="7" customWidth="1"/>
    <col min="1783" max="1783" width="15.85546875" style="7" customWidth="1"/>
    <col min="1784" max="1785" width="18.140625" style="7" customWidth="1"/>
    <col min="1786" max="1786" width="18.28515625" style="7" customWidth="1"/>
    <col min="1787" max="1787" width="20.85546875" style="7" customWidth="1"/>
    <col min="1788" max="1791" width="18" style="7" customWidth="1"/>
    <col min="1792" max="1792" width="17.42578125" style="7" customWidth="1"/>
    <col min="1793" max="1793" width="16.85546875" style="7" customWidth="1"/>
    <col min="1794" max="1794" width="18.7109375" style="7" customWidth="1"/>
    <col min="1795" max="1795" width="19.140625" style="7" customWidth="1"/>
    <col min="1796" max="1796" width="17.85546875" style="7" customWidth="1"/>
    <col min="1797" max="1797" width="21.42578125" style="7" customWidth="1"/>
    <col min="1798" max="1799" width="19.28515625" style="7" customWidth="1"/>
    <col min="1800" max="1815" width="0" style="7" hidden="1" customWidth="1"/>
    <col min="1816" max="2030" width="9.140625" style="7"/>
    <col min="2031" max="2031" width="7.42578125" style="7" customWidth="1"/>
    <col min="2032" max="2032" width="74.5703125" style="7" customWidth="1"/>
    <col min="2033" max="2034" width="20.85546875" style="7" customWidth="1"/>
    <col min="2035" max="2036" width="13.5703125" style="7" customWidth="1"/>
    <col min="2037" max="2037" width="36.140625" style="7" customWidth="1"/>
    <col min="2038" max="2038" width="9.5703125" style="7" customWidth="1"/>
    <col min="2039" max="2039" width="15.85546875" style="7" customWidth="1"/>
    <col min="2040" max="2041" width="18.140625" style="7" customWidth="1"/>
    <col min="2042" max="2042" width="18.28515625" style="7" customWidth="1"/>
    <col min="2043" max="2043" width="20.85546875" style="7" customWidth="1"/>
    <col min="2044" max="2047" width="18" style="7" customWidth="1"/>
    <col min="2048" max="2048" width="17.42578125" style="7" customWidth="1"/>
    <col min="2049" max="2049" width="16.85546875" style="7" customWidth="1"/>
    <col min="2050" max="2050" width="18.7109375" style="7" customWidth="1"/>
    <col min="2051" max="2051" width="19.140625" style="7" customWidth="1"/>
    <col min="2052" max="2052" width="17.85546875" style="7" customWidth="1"/>
    <col min="2053" max="2053" width="21.42578125" style="7" customWidth="1"/>
    <col min="2054" max="2055" width="19.28515625" style="7" customWidth="1"/>
    <col min="2056" max="2071" width="0" style="7" hidden="1" customWidth="1"/>
    <col min="2072" max="2286" width="9.140625" style="7"/>
    <col min="2287" max="2287" width="7.42578125" style="7" customWidth="1"/>
    <col min="2288" max="2288" width="74.5703125" style="7" customWidth="1"/>
    <col min="2289" max="2290" width="20.85546875" style="7" customWidth="1"/>
    <col min="2291" max="2292" width="13.5703125" style="7" customWidth="1"/>
    <col min="2293" max="2293" width="36.140625" style="7" customWidth="1"/>
    <col min="2294" max="2294" width="9.5703125" style="7" customWidth="1"/>
    <col min="2295" max="2295" width="15.85546875" style="7" customWidth="1"/>
    <col min="2296" max="2297" width="18.140625" style="7" customWidth="1"/>
    <col min="2298" max="2298" width="18.28515625" style="7" customWidth="1"/>
    <col min="2299" max="2299" width="20.85546875" style="7" customWidth="1"/>
    <col min="2300" max="2303" width="18" style="7" customWidth="1"/>
    <col min="2304" max="2304" width="17.42578125" style="7" customWidth="1"/>
    <col min="2305" max="2305" width="16.85546875" style="7" customWidth="1"/>
    <col min="2306" max="2306" width="18.7109375" style="7" customWidth="1"/>
    <col min="2307" max="2307" width="19.140625" style="7" customWidth="1"/>
    <col min="2308" max="2308" width="17.85546875" style="7" customWidth="1"/>
    <col min="2309" max="2309" width="21.42578125" style="7" customWidth="1"/>
    <col min="2310" max="2311" width="19.28515625" style="7" customWidth="1"/>
    <col min="2312" max="2327" width="0" style="7" hidden="1" customWidth="1"/>
    <col min="2328" max="2542" width="9.140625" style="7"/>
    <col min="2543" max="2543" width="7.42578125" style="7" customWidth="1"/>
    <col min="2544" max="2544" width="74.5703125" style="7" customWidth="1"/>
    <col min="2545" max="2546" width="20.85546875" style="7" customWidth="1"/>
    <col min="2547" max="2548" width="13.5703125" style="7" customWidth="1"/>
    <col min="2549" max="2549" width="36.140625" style="7" customWidth="1"/>
    <col min="2550" max="2550" width="9.5703125" style="7" customWidth="1"/>
    <col min="2551" max="2551" width="15.85546875" style="7" customWidth="1"/>
    <col min="2552" max="2553" width="18.140625" style="7" customWidth="1"/>
    <col min="2554" max="2554" width="18.28515625" style="7" customWidth="1"/>
    <col min="2555" max="2555" width="20.85546875" style="7" customWidth="1"/>
    <col min="2556" max="2559" width="18" style="7" customWidth="1"/>
    <col min="2560" max="2560" width="17.42578125" style="7" customWidth="1"/>
    <col min="2561" max="2561" width="16.85546875" style="7" customWidth="1"/>
    <col min="2562" max="2562" width="18.7109375" style="7" customWidth="1"/>
    <col min="2563" max="2563" width="19.140625" style="7" customWidth="1"/>
    <col min="2564" max="2564" width="17.85546875" style="7" customWidth="1"/>
    <col min="2565" max="2565" width="21.42578125" style="7" customWidth="1"/>
    <col min="2566" max="2567" width="19.28515625" style="7" customWidth="1"/>
    <col min="2568" max="2583" width="0" style="7" hidden="1" customWidth="1"/>
    <col min="2584" max="2798" width="9.140625" style="7"/>
    <col min="2799" max="2799" width="7.42578125" style="7" customWidth="1"/>
    <col min="2800" max="2800" width="74.5703125" style="7" customWidth="1"/>
    <col min="2801" max="2802" width="20.85546875" style="7" customWidth="1"/>
    <col min="2803" max="2804" width="13.5703125" style="7" customWidth="1"/>
    <col min="2805" max="2805" width="36.140625" style="7" customWidth="1"/>
    <col min="2806" max="2806" width="9.5703125" style="7" customWidth="1"/>
    <col min="2807" max="2807" width="15.85546875" style="7" customWidth="1"/>
    <col min="2808" max="2809" width="18.140625" style="7" customWidth="1"/>
    <col min="2810" max="2810" width="18.28515625" style="7" customWidth="1"/>
    <col min="2811" max="2811" width="20.85546875" style="7" customWidth="1"/>
    <col min="2812" max="2815" width="18" style="7" customWidth="1"/>
    <col min="2816" max="2816" width="17.42578125" style="7" customWidth="1"/>
    <col min="2817" max="2817" width="16.85546875" style="7" customWidth="1"/>
    <col min="2818" max="2818" width="18.7109375" style="7" customWidth="1"/>
    <col min="2819" max="2819" width="19.140625" style="7" customWidth="1"/>
    <col min="2820" max="2820" width="17.85546875" style="7" customWidth="1"/>
    <col min="2821" max="2821" width="21.42578125" style="7" customWidth="1"/>
    <col min="2822" max="2823" width="19.28515625" style="7" customWidth="1"/>
    <col min="2824" max="2839" width="0" style="7" hidden="1" customWidth="1"/>
    <col min="2840" max="3054" width="9.140625" style="7"/>
    <col min="3055" max="3055" width="7.42578125" style="7" customWidth="1"/>
    <col min="3056" max="3056" width="74.5703125" style="7" customWidth="1"/>
    <col min="3057" max="3058" width="20.85546875" style="7" customWidth="1"/>
    <col min="3059" max="3060" width="13.5703125" style="7" customWidth="1"/>
    <col min="3061" max="3061" width="36.140625" style="7" customWidth="1"/>
    <col min="3062" max="3062" width="9.5703125" style="7" customWidth="1"/>
    <col min="3063" max="3063" width="15.85546875" style="7" customWidth="1"/>
    <col min="3064" max="3065" width="18.140625" style="7" customWidth="1"/>
    <col min="3066" max="3066" width="18.28515625" style="7" customWidth="1"/>
    <col min="3067" max="3067" width="20.85546875" style="7" customWidth="1"/>
    <col min="3068" max="3071" width="18" style="7" customWidth="1"/>
    <col min="3072" max="3072" width="17.42578125" style="7" customWidth="1"/>
    <col min="3073" max="3073" width="16.85546875" style="7" customWidth="1"/>
    <col min="3074" max="3074" width="18.7109375" style="7" customWidth="1"/>
    <col min="3075" max="3075" width="19.140625" style="7" customWidth="1"/>
    <col min="3076" max="3076" width="17.85546875" style="7" customWidth="1"/>
    <col min="3077" max="3077" width="21.42578125" style="7" customWidth="1"/>
    <col min="3078" max="3079" width="19.28515625" style="7" customWidth="1"/>
    <col min="3080" max="3095" width="0" style="7" hidden="1" customWidth="1"/>
    <col min="3096" max="3310" width="9.140625" style="7"/>
    <col min="3311" max="3311" width="7.42578125" style="7" customWidth="1"/>
    <col min="3312" max="3312" width="74.5703125" style="7" customWidth="1"/>
    <col min="3313" max="3314" width="20.85546875" style="7" customWidth="1"/>
    <col min="3315" max="3316" width="13.5703125" style="7" customWidth="1"/>
    <col min="3317" max="3317" width="36.140625" style="7" customWidth="1"/>
    <col min="3318" max="3318" width="9.5703125" style="7" customWidth="1"/>
    <col min="3319" max="3319" width="15.85546875" style="7" customWidth="1"/>
    <col min="3320" max="3321" width="18.140625" style="7" customWidth="1"/>
    <col min="3322" max="3322" width="18.28515625" style="7" customWidth="1"/>
    <col min="3323" max="3323" width="20.85546875" style="7" customWidth="1"/>
    <col min="3324" max="3327" width="18" style="7" customWidth="1"/>
    <col min="3328" max="3328" width="17.42578125" style="7" customWidth="1"/>
    <col min="3329" max="3329" width="16.85546875" style="7" customWidth="1"/>
    <col min="3330" max="3330" width="18.7109375" style="7" customWidth="1"/>
    <col min="3331" max="3331" width="19.140625" style="7" customWidth="1"/>
    <col min="3332" max="3332" width="17.85546875" style="7" customWidth="1"/>
    <col min="3333" max="3333" width="21.42578125" style="7" customWidth="1"/>
    <col min="3334" max="3335" width="19.28515625" style="7" customWidth="1"/>
    <col min="3336" max="3351" width="0" style="7" hidden="1" customWidth="1"/>
    <col min="3352" max="3566" width="9.140625" style="7"/>
    <col min="3567" max="3567" width="7.42578125" style="7" customWidth="1"/>
    <col min="3568" max="3568" width="74.5703125" style="7" customWidth="1"/>
    <col min="3569" max="3570" width="20.85546875" style="7" customWidth="1"/>
    <col min="3571" max="3572" width="13.5703125" style="7" customWidth="1"/>
    <col min="3573" max="3573" width="36.140625" style="7" customWidth="1"/>
    <col min="3574" max="3574" width="9.5703125" style="7" customWidth="1"/>
    <col min="3575" max="3575" width="15.85546875" style="7" customWidth="1"/>
    <col min="3576" max="3577" width="18.140625" style="7" customWidth="1"/>
    <col min="3578" max="3578" width="18.28515625" style="7" customWidth="1"/>
    <col min="3579" max="3579" width="20.85546875" style="7" customWidth="1"/>
    <col min="3580" max="3583" width="18" style="7" customWidth="1"/>
    <col min="3584" max="3584" width="17.42578125" style="7" customWidth="1"/>
    <col min="3585" max="3585" width="16.85546875" style="7" customWidth="1"/>
    <col min="3586" max="3586" width="18.7109375" style="7" customWidth="1"/>
    <col min="3587" max="3587" width="19.140625" style="7" customWidth="1"/>
    <col min="3588" max="3588" width="17.85546875" style="7" customWidth="1"/>
    <col min="3589" max="3589" width="21.42578125" style="7" customWidth="1"/>
    <col min="3590" max="3591" width="19.28515625" style="7" customWidth="1"/>
    <col min="3592" max="3607" width="0" style="7" hidden="1" customWidth="1"/>
    <col min="3608" max="3822" width="9.140625" style="7"/>
    <col min="3823" max="3823" width="7.42578125" style="7" customWidth="1"/>
    <col min="3824" max="3824" width="74.5703125" style="7" customWidth="1"/>
    <col min="3825" max="3826" width="20.85546875" style="7" customWidth="1"/>
    <col min="3827" max="3828" width="13.5703125" style="7" customWidth="1"/>
    <col min="3829" max="3829" width="36.140625" style="7" customWidth="1"/>
    <col min="3830" max="3830" width="9.5703125" style="7" customWidth="1"/>
    <col min="3831" max="3831" width="15.85546875" style="7" customWidth="1"/>
    <col min="3832" max="3833" width="18.140625" style="7" customWidth="1"/>
    <col min="3834" max="3834" width="18.28515625" style="7" customWidth="1"/>
    <col min="3835" max="3835" width="20.85546875" style="7" customWidth="1"/>
    <col min="3836" max="3839" width="18" style="7" customWidth="1"/>
    <col min="3840" max="3840" width="17.42578125" style="7" customWidth="1"/>
    <col min="3841" max="3841" width="16.85546875" style="7" customWidth="1"/>
    <col min="3842" max="3842" width="18.7109375" style="7" customWidth="1"/>
    <col min="3843" max="3843" width="19.140625" style="7" customWidth="1"/>
    <col min="3844" max="3844" width="17.85546875" style="7" customWidth="1"/>
    <col min="3845" max="3845" width="21.42578125" style="7" customWidth="1"/>
    <col min="3846" max="3847" width="19.28515625" style="7" customWidth="1"/>
    <col min="3848" max="3863" width="0" style="7" hidden="1" customWidth="1"/>
    <col min="3864" max="4078" width="9.140625" style="7"/>
    <col min="4079" max="4079" width="7.42578125" style="7" customWidth="1"/>
    <col min="4080" max="4080" width="74.5703125" style="7" customWidth="1"/>
    <col min="4081" max="4082" width="20.85546875" style="7" customWidth="1"/>
    <col min="4083" max="4084" width="13.5703125" style="7" customWidth="1"/>
    <col min="4085" max="4085" width="36.140625" style="7" customWidth="1"/>
    <col min="4086" max="4086" width="9.5703125" style="7" customWidth="1"/>
    <col min="4087" max="4087" width="15.85546875" style="7" customWidth="1"/>
    <col min="4088" max="4089" width="18.140625" style="7" customWidth="1"/>
    <col min="4090" max="4090" width="18.28515625" style="7" customWidth="1"/>
    <col min="4091" max="4091" width="20.85546875" style="7" customWidth="1"/>
    <col min="4092" max="4095" width="18" style="7" customWidth="1"/>
    <col min="4096" max="4096" width="17.42578125" style="7" customWidth="1"/>
    <col min="4097" max="4097" width="16.85546875" style="7" customWidth="1"/>
    <col min="4098" max="4098" width="18.7109375" style="7" customWidth="1"/>
    <col min="4099" max="4099" width="19.140625" style="7" customWidth="1"/>
    <col min="4100" max="4100" width="17.85546875" style="7" customWidth="1"/>
    <col min="4101" max="4101" width="21.42578125" style="7" customWidth="1"/>
    <col min="4102" max="4103" width="19.28515625" style="7" customWidth="1"/>
    <col min="4104" max="4119" width="0" style="7" hidden="1" customWidth="1"/>
    <col min="4120" max="4334" width="9.140625" style="7"/>
    <col min="4335" max="4335" width="7.42578125" style="7" customWidth="1"/>
    <col min="4336" max="4336" width="74.5703125" style="7" customWidth="1"/>
    <col min="4337" max="4338" width="20.85546875" style="7" customWidth="1"/>
    <col min="4339" max="4340" width="13.5703125" style="7" customWidth="1"/>
    <col min="4341" max="4341" width="36.140625" style="7" customWidth="1"/>
    <col min="4342" max="4342" width="9.5703125" style="7" customWidth="1"/>
    <col min="4343" max="4343" width="15.85546875" style="7" customWidth="1"/>
    <col min="4344" max="4345" width="18.140625" style="7" customWidth="1"/>
    <col min="4346" max="4346" width="18.28515625" style="7" customWidth="1"/>
    <col min="4347" max="4347" width="20.85546875" style="7" customWidth="1"/>
    <col min="4348" max="4351" width="18" style="7" customWidth="1"/>
    <col min="4352" max="4352" width="17.42578125" style="7" customWidth="1"/>
    <col min="4353" max="4353" width="16.85546875" style="7" customWidth="1"/>
    <col min="4354" max="4354" width="18.7109375" style="7" customWidth="1"/>
    <col min="4355" max="4355" width="19.140625" style="7" customWidth="1"/>
    <col min="4356" max="4356" width="17.85546875" style="7" customWidth="1"/>
    <col min="4357" max="4357" width="21.42578125" style="7" customWidth="1"/>
    <col min="4358" max="4359" width="19.28515625" style="7" customWidth="1"/>
    <col min="4360" max="4375" width="0" style="7" hidden="1" customWidth="1"/>
    <col min="4376" max="4590" width="9.140625" style="7"/>
    <col min="4591" max="4591" width="7.42578125" style="7" customWidth="1"/>
    <col min="4592" max="4592" width="74.5703125" style="7" customWidth="1"/>
    <col min="4593" max="4594" width="20.85546875" style="7" customWidth="1"/>
    <col min="4595" max="4596" width="13.5703125" style="7" customWidth="1"/>
    <col min="4597" max="4597" width="36.140625" style="7" customWidth="1"/>
    <col min="4598" max="4598" width="9.5703125" style="7" customWidth="1"/>
    <col min="4599" max="4599" width="15.85546875" style="7" customWidth="1"/>
    <col min="4600" max="4601" width="18.140625" style="7" customWidth="1"/>
    <col min="4602" max="4602" width="18.28515625" style="7" customWidth="1"/>
    <col min="4603" max="4603" width="20.85546875" style="7" customWidth="1"/>
    <col min="4604" max="4607" width="18" style="7" customWidth="1"/>
    <col min="4608" max="4608" width="17.42578125" style="7" customWidth="1"/>
    <col min="4609" max="4609" width="16.85546875" style="7" customWidth="1"/>
    <col min="4610" max="4610" width="18.7109375" style="7" customWidth="1"/>
    <col min="4611" max="4611" width="19.140625" style="7" customWidth="1"/>
    <col min="4612" max="4612" width="17.85546875" style="7" customWidth="1"/>
    <col min="4613" max="4613" width="21.42578125" style="7" customWidth="1"/>
    <col min="4614" max="4615" width="19.28515625" style="7" customWidth="1"/>
    <col min="4616" max="4631" width="0" style="7" hidden="1" customWidth="1"/>
    <col min="4632" max="4846" width="9.140625" style="7"/>
    <col min="4847" max="4847" width="7.42578125" style="7" customWidth="1"/>
    <col min="4848" max="4848" width="74.5703125" style="7" customWidth="1"/>
    <col min="4849" max="4850" width="20.85546875" style="7" customWidth="1"/>
    <col min="4851" max="4852" width="13.5703125" style="7" customWidth="1"/>
    <col min="4853" max="4853" width="36.140625" style="7" customWidth="1"/>
    <col min="4854" max="4854" width="9.5703125" style="7" customWidth="1"/>
    <col min="4855" max="4855" width="15.85546875" style="7" customWidth="1"/>
    <col min="4856" max="4857" width="18.140625" style="7" customWidth="1"/>
    <col min="4858" max="4858" width="18.28515625" style="7" customWidth="1"/>
    <col min="4859" max="4859" width="20.85546875" style="7" customWidth="1"/>
    <col min="4860" max="4863" width="18" style="7" customWidth="1"/>
    <col min="4864" max="4864" width="17.42578125" style="7" customWidth="1"/>
    <col min="4865" max="4865" width="16.85546875" style="7" customWidth="1"/>
    <col min="4866" max="4866" width="18.7109375" style="7" customWidth="1"/>
    <col min="4867" max="4867" width="19.140625" style="7" customWidth="1"/>
    <col min="4868" max="4868" width="17.85546875" style="7" customWidth="1"/>
    <col min="4869" max="4869" width="21.42578125" style="7" customWidth="1"/>
    <col min="4870" max="4871" width="19.28515625" style="7" customWidth="1"/>
    <col min="4872" max="4887" width="0" style="7" hidden="1" customWidth="1"/>
    <col min="4888" max="5102" width="9.140625" style="7"/>
    <col min="5103" max="5103" width="7.42578125" style="7" customWidth="1"/>
    <col min="5104" max="5104" width="74.5703125" style="7" customWidth="1"/>
    <col min="5105" max="5106" width="20.85546875" style="7" customWidth="1"/>
    <col min="5107" max="5108" width="13.5703125" style="7" customWidth="1"/>
    <col min="5109" max="5109" width="36.140625" style="7" customWidth="1"/>
    <col min="5110" max="5110" width="9.5703125" style="7" customWidth="1"/>
    <col min="5111" max="5111" width="15.85546875" style="7" customWidth="1"/>
    <col min="5112" max="5113" width="18.140625" style="7" customWidth="1"/>
    <col min="5114" max="5114" width="18.28515625" style="7" customWidth="1"/>
    <col min="5115" max="5115" width="20.85546875" style="7" customWidth="1"/>
    <col min="5116" max="5119" width="18" style="7" customWidth="1"/>
    <col min="5120" max="5120" width="17.42578125" style="7" customWidth="1"/>
    <col min="5121" max="5121" width="16.85546875" style="7" customWidth="1"/>
    <col min="5122" max="5122" width="18.7109375" style="7" customWidth="1"/>
    <col min="5123" max="5123" width="19.140625" style="7" customWidth="1"/>
    <col min="5124" max="5124" width="17.85546875" style="7" customWidth="1"/>
    <col min="5125" max="5125" width="21.42578125" style="7" customWidth="1"/>
    <col min="5126" max="5127" width="19.28515625" style="7" customWidth="1"/>
    <col min="5128" max="5143" width="0" style="7" hidden="1" customWidth="1"/>
    <col min="5144" max="5358" width="9.140625" style="7"/>
    <col min="5359" max="5359" width="7.42578125" style="7" customWidth="1"/>
    <col min="5360" max="5360" width="74.5703125" style="7" customWidth="1"/>
    <col min="5361" max="5362" width="20.85546875" style="7" customWidth="1"/>
    <col min="5363" max="5364" width="13.5703125" style="7" customWidth="1"/>
    <col min="5365" max="5365" width="36.140625" style="7" customWidth="1"/>
    <col min="5366" max="5366" width="9.5703125" style="7" customWidth="1"/>
    <col min="5367" max="5367" width="15.85546875" style="7" customWidth="1"/>
    <col min="5368" max="5369" width="18.140625" style="7" customWidth="1"/>
    <col min="5370" max="5370" width="18.28515625" style="7" customWidth="1"/>
    <col min="5371" max="5371" width="20.85546875" style="7" customWidth="1"/>
    <col min="5372" max="5375" width="18" style="7" customWidth="1"/>
    <col min="5376" max="5376" width="17.42578125" style="7" customWidth="1"/>
    <col min="5377" max="5377" width="16.85546875" style="7" customWidth="1"/>
    <col min="5378" max="5378" width="18.7109375" style="7" customWidth="1"/>
    <col min="5379" max="5379" width="19.140625" style="7" customWidth="1"/>
    <col min="5380" max="5380" width="17.85546875" style="7" customWidth="1"/>
    <col min="5381" max="5381" width="21.42578125" style="7" customWidth="1"/>
    <col min="5382" max="5383" width="19.28515625" style="7" customWidth="1"/>
    <col min="5384" max="5399" width="0" style="7" hidden="1" customWidth="1"/>
    <col min="5400" max="5614" width="9.140625" style="7"/>
    <col min="5615" max="5615" width="7.42578125" style="7" customWidth="1"/>
    <col min="5616" max="5616" width="74.5703125" style="7" customWidth="1"/>
    <col min="5617" max="5618" width="20.85546875" style="7" customWidth="1"/>
    <col min="5619" max="5620" width="13.5703125" style="7" customWidth="1"/>
    <col min="5621" max="5621" width="36.140625" style="7" customWidth="1"/>
    <col min="5622" max="5622" width="9.5703125" style="7" customWidth="1"/>
    <col min="5623" max="5623" width="15.85546875" style="7" customWidth="1"/>
    <col min="5624" max="5625" width="18.140625" style="7" customWidth="1"/>
    <col min="5626" max="5626" width="18.28515625" style="7" customWidth="1"/>
    <col min="5627" max="5627" width="20.85546875" style="7" customWidth="1"/>
    <col min="5628" max="5631" width="18" style="7" customWidth="1"/>
    <col min="5632" max="5632" width="17.42578125" style="7" customWidth="1"/>
    <col min="5633" max="5633" width="16.85546875" style="7" customWidth="1"/>
    <col min="5634" max="5634" width="18.7109375" style="7" customWidth="1"/>
    <col min="5635" max="5635" width="19.140625" style="7" customWidth="1"/>
    <col min="5636" max="5636" width="17.85546875" style="7" customWidth="1"/>
    <col min="5637" max="5637" width="21.42578125" style="7" customWidth="1"/>
    <col min="5638" max="5639" width="19.28515625" style="7" customWidth="1"/>
    <col min="5640" max="5655" width="0" style="7" hidden="1" customWidth="1"/>
    <col min="5656" max="5870" width="9.140625" style="7"/>
    <col min="5871" max="5871" width="7.42578125" style="7" customWidth="1"/>
    <col min="5872" max="5872" width="74.5703125" style="7" customWidth="1"/>
    <col min="5873" max="5874" width="20.85546875" style="7" customWidth="1"/>
    <col min="5875" max="5876" width="13.5703125" style="7" customWidth="1"/>
    <col min="5877" max="5877" width="36.140625" style="7" customWidth="1"/>
    <col min="5878" max="5878" width="9.5703125" style="7" customWidth="1"/>
    <col min="5879" max="5879" width="15.85546875" style="7" customWidth="1"/>
    <col min="5880" max="5881" width="18.140625" style="7" customWidth="1"/>
    <col min="5882" max="5882" width="18.28515625" style="7" customWidth="1"/>
    <col min="5883" max="5883" width="20.85546875" style="7" customWidth="1"/>
    <col min="5884" max="5887" width="18" style="7" customWidth="1"/>
    <col min="5888" max="5888" width="17.42578125" style="7" customWidth="1"/>
    <col min="5889" max="5889" width="16.85546875" style="7" customWidth="1"/>
    <col min="5890" max="5890" width="18.7109375" style="7" customWidth="1"/>
    <col min="5891" max="5891" width="19.140625" style="7" customWidth="1"/>
    <col min="5892" max="5892" width="17.85546875" style="7" customWidth="1"/>
    <col min="5893" max="5893" width="21.42578125" style="7" customWidth="1"/>
    <col min="5894" max="5895" width="19.28515625" style="7" customWidth="1"/>
    <col min="5896" max="5911" width="0" style="7" hidden="1" customWidth="1"/>
    <col min="5912" max="6126" width="9.140625" style="7"/>
    <col min="6127" max="6127" width="7.42578125" style="7" customWidth="1"/>
    <col min="6128" max="6128" width="74.5703125" style="7" customWidth="1"/>
    <col min="6129" max="6130" width="20.85546875" style="7" customWidth="1"/>
    <col min="6131" max="6132" width="13.5703125" style="7" customWidth="1"/>
    <col min="6133" max="6133" width="36.140625" style="7" customWidth="1"/>
    <col min="6134" max="6134" width="9.5703125" style="7" customWidth="1"/>
    <col min="6135" max="6135" width="15.85546875" style="7" customWidth="1"/>
    <col min="6136" max="6137" width="18.140625" style="7" customWidth="1"/>
    <col min="6138" max="6138" width="18.28515625" style="7" customWidth="1"/>
    <col min="6139" max="6139" width="20.85546875" style="7" customWidth="1"/>
    <col min="6140" max="6143" width="18" style="7" customWidth="1"/>
    <col min="6144" max="6144" width="17.42578125" style="7" customWidth="1"/>
    <col min="6145" max="6145" width="16.85546875" style="7" customWidth="1"/>
    <col min="6146" max="6146" width="18.7109375" style="7" customWidth="1"/>
    <col min="6147" max="6147" width="19.140625" style="7" customWidth="1"/>
    <col min="6148" max="6148" width="17.85546875" style="7" customWidth="1"/>
    <col min="6149" max="6149" width="21.42578125" style="7" customWidth="1"/>
    <col min="6150" max="6151" width="19.28515625" style="7" customWidth="1"/>
    <col min="6152" max="6167" width="0" style="7" hidden="1" customWidth="1"/>
    <col min="6168" max="6382" width="9.140625" style="7"/>
    <col min="6383" max="6383" width="7.42578125" style="7" customWidth="1"/>
    <col min="6384" max="6384" width="74.5703125" style="7" customWidth="1"/>
    <col min="6385" max="6386" width="20.85546875" style="7" customWidth="1"/>
    <col min="6387" max="6388" width="13.5703125" style="7" customWidth="1"/>
    <col min="6389" max="6389" width="36.140625" style="7" customWidth="1"/>
    <col min="6390" max="6390" width="9.5703125" style="7" customWidth="1"/>
    <col min="6391" max="6391" width="15.85546875" style="7" customWidth="1"/>
    <col min="6392" max="6393" width="18.140625" style="7" customWidth="1"/>
    <col min="6394" max="6394" width="18.28515625" style="7" customWidth="1"/>
    <col min="6395" max="6395" width="20.85546875" style="7" customWidth="1"/>
    <col min="6396" max="6399" width="18" style="7" customWidth="1"/>
    <col min="6400" max="6400" width="17.42578125" style="7" customWidth="1"/>
    <col min="6401" max="6401" width="16.85546875" style="7" customWidth="1"/>
    <col min="6402" max="6402" width="18.7109375" style="7" customWidth="1"/>
    <col min="6403" max="6403" width="19.140625" style="7" customWidth="1"/>
    <col min="6404" max="6404" width="17.85546875" style="7" customWidth="1"/>
    <col min="6405" max="6405" width="21.42578125" style="7" customWidth="1"/>
    <col min="6406" max="6407" width="19.28515625" style="7" customWidth="1"/>
    <col min="6408" max="6423" width="0" style="7" hidden="1" customWidth="1"/>
    <col min="6424" max="6638" width="9.140625" style="7"/>
    <col min="6639" max="6639" width="7.42578125" style="7" customWidth="1"/>
    <col min="6640" max="6640" width="74.5703125" style="7" customWidth="1"/>
    <col min="6641" max="6642" width="20.85546875" style="7" customWidth="1"/>
    <col min="6643" max="6644" width="13.5703125" style="7" customWidth="1"/>
    <col min="6645" max="6645" width="36.140625" style="7" customWidth="1"/>
    <col min="6646" max="6646" width="9.5703125" style="7" customWidth="1"/>
    <col min="6647" max="6647" width="15.85546875" style="7" customWidth="1"/>
    <col min="6648" max="6649" width="18.140625" style="7" customWidth="1"/>
    <col min="6650" max="6650" width="18.28515625" style="7" customWidth="1"/>
    <col min="6651" max="6651" width="20.85546875" style="7" customWidth="1"/>
    <col min="6652" max="6655" width="18" style="7" customWidth="1"/>
    <col min="6656" max="6656" width="17.42578125" style="7" customWidth="1"/>
    <col min="6657" max="6657" width="16.85546875" style="7" customWidth="1"/>
    <col min="6658" max="6658" width="18.7109375" style="7" customWidth="1"/>
    <col min="6659" max="6659" width="19.140625" style="7" customWidth="1"/>
    <col min="6660" max="6660" width="17.85546875" style="7" customWidth="1"/>
    <col min="6661" max="6661" width="21.42578125" style="7" customWidth="1"/>
    <col min="6662" max="6663" width="19.28515625" style="7" customWidth="1"/>
    <col min="6664" max="6679" width="0" style="7" hidden="1" customWidth="1"/>
    <col min="6680" max="6894" width="9.140625" style="7"/>
    <col min="6895" max="6895" width="7.42578125" style="7" customWidth="1"/>
    <col min="6896" max="6896" width="74.5703125" style="7" customWidth="1"/>
    <col min="6897" max="6898" width="20.85546875" style="7" customWidth="1"/>
    <col min="6899" max="6900" width="13.5703125" style="7" customWidth="1"/>
    <col min="6901" max="6901" width="36.140625" style="7" customWidth="1"/>
    <col min="6902" max="6902" width="9.5703125" style="7" customWidth="1"/>
    <col min="6903" max="6903" width="15.85546875" style="7" customWidth="1"/>
    <col min="6904" max="6905" width="18.140625" style="7" customWidth="1"/>
    <col min="6906" max="6906" width="18.28515625" style="7" customWidth="1"/>
    <col min="6907" max="6907" width="20.85546875" style="7" customWidth="1"/>
    <col min="6908" max="6911" width="18" style="7" customWidth="1"/>
    <col min="6912" max="6912" width="17.42578125" style="7" customWidth="1"/>
    <col min="6913" max="6913" width="16.85546875" style="7" customWidth="1"/>
    <col min="6914" max="6914" width="18.7109375" style="7" customWidth="1"/>
    <col min="6915" max="6915" width="19.140625" style="7" customWidth="1"/>
    <col min="6916" max="6916" width="17.85546875" style="7" customWidth="1"/>
    <col min="6917" max="6917" width="21.42578125" style="7" customWidth="1"/>
    <col min="6918" max="6919" width="19.28515625" style="7" customWidth="1"/>
    <col min="6920" max="6935" width="0" style="7" hidden="1" customWidth="1"/>
    <col min="6936" max="7150" width="9.140625" style="7"/>
    <col min="7151" max="7151" width="7.42578125" style="7" customWidth="1"/>
    <col min="7152" max="7152" width="74.5703125" style="7" customWidth="1"/>
    <col min="7153" max="7154" width="20.85546875" style="7" customWidth="1"/>
    <col min="7155" max="7156" width="13.5703125" style="7" customWidth="1"/>
    <col min="7157" max="7157" width="36.140625" style="7" customWidth="1"/>
    <col min="7158" max="7158" width="9.5703125" style="7" customWidth="1"/>
    <col min="7159" max="7159" width="15.85546875" style="7" customWidth="1"/>
    <col min="7160" max="7161" width="18.140625" style="7" customWidth="1"/>
    <col min="7162" max="7162" width="18.28515625" style="7" customWidth="1"/>
    <col min="7163" max="7163" width="20.85546875" style="7" customWidth="1"/>
    <col min="7164" max="7167" width="18" style="7" customWidth="1"/>
    <col min="7168" max="7168" width="17.42578125" style="7" customWidth="1"/>
    <col min="7169" max="7169" width="16.85546875" style="7" customWidth="1"/>
    <col min="7170" max="7170" width="18.7109375" style="7" customWidth="1"/>
    <col min="7171" max="7171" width="19.140625" style="7" customWidth="1"/>
    <col min="7172" max="7172" width="17.85546875" style="7" customWidth="1"/>
    <col min="7173" max="7173" width="21.42578125" style="7" customWidth="1"/>
    <col min="7174" max="7175" width="19.28515625" style="7" customWidth="1"/>
    <col min="7176" max="7191" width="0" style="7" hidden="1" customWidth="1"/>
    <col min="7192" max="7406" width="9.140625" style="7"/>
    <col min="7407" max="7407" width="7.42578125" style="7" customWidth="1"/>
    <col min="7408" max="7408" width="74.5703125" style="7" customWidth="1"/>
    <col min="7409" max="7410" width="20.85546875" style="7" customWidth="1"/>
    <col min="7411" max="7412" width="13.5703125" style="7" customWidth="1"/>
    <col min="7413" max="7413" width="36.140625" style="7" customWidth="1"/>
    <col min="7414" max="7414" width="9.5703125" style="7" customWidth="1"/>
    <col min="7415" max="7415" width="15.85546875" style="7" customWidth="1"/>
    <col min="7416" max="7417" width="18.140625" style="7" customWidth="1"/>
    <col min="7418" max="7418" width="18.28515625" style="7" customWidth="1"/>
    <col min="7419" max="7419" width="20.85546875" style="7" customWidth="1"/>
    <col min="7420" max="7423" width="18" style="7" customWidth="1"/>
    <col min="7424" max="7424" width="17.42578125" style="7" customWidth="1"/>
    <col min="7425" max="7425" width="16.85546875" style="7" customWidth="1"/>
    <col min="7426" max="7426" width="18.7109375" style="7" customWidth="1"/>
    <col min="7427" max="7427" width="19.140625" style="7" customWidth="1"/>
    <col min="7428" max="7428" width="17.85546875" style="7" customWidth="1"/>
    <col min="7429" max="7429" width="21.42578125" style="7" customWidth="1"/>
    <col min="7430" max="7431" width="19.28515625" style="7" customWidth="1"/>
    <col min="7432" max="7447" width="0" style="7" hidden="1" customWidth="1"/>
    <col min="7448" max="7662" width="9.140625" style="7"/>
    <col min="7663" max="7663" width="7.42578125" style="7" customWidth="1"/>
    <col min="7664" max="7664" width="74.5703125" style="7" customWidth="1"/>
    <col min="7665" max="7666" width="20.85546875" style="7" customWidth="1"/>
    <col min="7667" max="7668" width="13.5703125" style="7" customWidth="1"/>
    <col min="7669" max="7669" width="36.140625" style="7" customWidth="1"/>
    <col min="7670" max="7670" width="9.5703125" style="7" customWidth="1"/>
    <col min="7671" max="7671" width="15.85546875" style="7" customWidth="1"/>
    <col min="7672" max="7673" width="18.140625" style="7" customWidth="1"/>
    <col min="7674" max="7674" width="18.28515625" style="7" customWidth="1"/>
    <col min="7675" max="7675" width="20.85546875" style="7" customWidth="1"/>
    <col min="7676" max="7679" width="18" style="7" customWidth="1"/>
    <col min="7680" max="7680" width="17.42578125" style="7" customWidth="1"/>
    <col min="7681" max="7681" width="16.85546875" style="7" customWidth="1"/>
    <col min="7682" max="7682" width="18.7109375" style="7" customWidth="1"/>
    <col min="7683" max="7683" width="19.140625" style="7" customWidth="1"/>
    <col min="7684" max="7684" width="17.85546875" style="7" customWidth="1"/>
    <col min="7685" max="7685" width="21.42578125" style="7" customWidth="1"/>
    <col min="7686" max="7687" width="19.28515625" style="7" customWidth="1"/>
    <col min="7688" max="7703" width="0" style="7" hidden="1" customWidth="1"/>
    <col min="7704" max="7918" width="9.140625" style="7"/>
    <col min="7919" max="7919" width="7.42578125" style="7" customWidth="1"/>
    <col min="7920" max="7920" width="74.5703125" style="7" customWidth="1"/>
    <col min="7921" max="7922" width="20.85546875" style="7" customWidth="1"/>
    <col min="7923" max="7924" width="13.5703125" style="7" customWidth="1"/>
    <col min="7925" max="7925" width="36.140625" style="7" customWidth="1"/>
    <col min="7926" max="7926" width="9.5703125" style="7" customWidth="1"/>
    <col min="7927" max="7927" width="15.85546875" style="7" customWidth="1"/>
    <col min="7928" max="7929" width="18.140625" style="7" customWidth="1"/>
    <col min="7930" max="7930" width="18.28515625" style="7" customWidth="1"/>
    <col min="7931" max="7931" width="20.85546875" style="7" customWidth="1"/>
    <col min="7932" max="7935" width="18" style="7" customWidth="1"/>
    <col min="7936" max="7936" width="17.42578125" style="7" customWidth="1"/>
    <col min="7937" max="7937" width="16.85546875" style="7" customWidth="1"/>
    <col min="7938" max="7938" width="18.7109375" style="7" customWidth="1"/>
    <col min="7939" max="7939" width="19.140625" style="7" customWidth="1"/>
    <col min="7940" max="7940" width="17.85546875" style="7" customWidth="1"/>
    <col min="7941" max="7941" width="21.42578125" style="7" customWidth="1"/>
    <col min="7942" max="7943" width="19.28515625" style="7" customWidth="1"/>
    <col min="7944" max="7959" width="0" style="7" hidden="1" customWidth="1"/>
    <col min="7960" max="8174" width="9.140625" style="7"/>
    <col min="8175" max="8175" width="7.42578125" style="7" customWidth="1"/>
    <col min="8176" max="8176" width="74.5703125" style="7" customWidth="1"/>
    <col min="8177" max="8178" width="20.85546875" style="7" customWidth="1"/>
    <col min="8179" max="8180" width="13.5703125" style="7" customWidth="1"/>
    <col min="8181" max="8181" width="36.140625" style="7" customWidth="1"/>
    <col min="8182" max="8182" width="9.5703125" style="7" customWidth="1"/>
    <col min="8183" max="8183" width="15.85546875" style="7" customWidth="1"/>
    <col min="8184" max="8185" width="18.140625" style="7" customWidth="1"/>
    <col min="8186" max="8186" width="18.28515625" style="7" customWidth="1"/>
    <col min="8187" max="8187" width="20.85546875" style="7" customWidth="1"/>
    <col min="8188" max="8191" width="18" style="7" customWidth="1"/>
    <col min="8192" max="8192" width="17.42578125" style="7" customWidth="1"/>
    <col min="8193" max="8193" width="16.85546875" style="7" customWidth="1"/>
    <col min="8194" max="8194" width="18.7109375" style="7" customWidth="1"/>
    <col min="8195" max="8195" width="19.140625" style="7" customWidth="1"/>
    <col min="8196" max="8196" width="17.85546875" style="7" customWidth="1"/>
    <col min="8197" max="8197" width="21.42578125" style="7" customWidth="1"/>
    <col min="8198" max="8199" width="19.28515625" style="7" customWidth="1"/>
    <col min="8200" max="8215" width="0" style="7" hidden="1" customWidth="1"/>
    <col min="8216" max="8430" width="9.140625" style="7"/>
    <col min="8431" max="8431" width="7.42578125" style="7" customWidth="1"/>
    <col min="8432" max="8432" width="74.5703125" style="7" customWidth="1"/>
    <col min="8433" max="8434" width="20.85546875" style="7" customWidth="1"/>
    <col min="8435" max="8436" width="13.5703125" style="7" customWidth="1"/>
    <col min="8437" max="8437" width="36.140625" style="7" customWidth="1"/>
    <col min="8438" max="8438" width="9.5703125" style="7" customWidth="1"/>
    <col min="8439" max="8439" width="15.85546875" style="7" customWidth="1"/>
    <col min="8440" max="8441" width="18.140625" style="7" customWidth="1"/>
    <col min="8442" max="8442" width="18.28515625" style="7" customWidth="1"/>
    <col min="8443" max="8443" width="20.85546875" style="7" customWidth="1"/>
    <col min="8444" max="8447" width="18" style="7" customWidth="1"/>
    <col min="8448" max="8448" width="17.42578125" style="7" customWidth="1"/>
    <col min="8449" max="8449" width="16.85546875" style="7" customWidth="1"/>
    <col min="8450" max="8450" width="18.7109375" style="7" customWidth="1"/>
    <col min="8451" max="8451" width="19.140625" style="7" customWidth="1"/>
    <col min="8452" max="8452" width="17.85546875" style="7" customWidth="1"/>
    <col min="8453" max="8453" width="21.42578125" style="7" customWidth="1"/>
    <col min="8454" max="8455" width="19.28515625" style="7" customWidth="1"/>
    <col min="8456" max="8471" width="0" style="7" hidden="1" customWidth="1"/>
    <col min="8472" max="8686" width="9.140625" style="7"/>
    <col min="8687" max="8687" width="7.42578125" style="7" customWidth="1"/>
    <col min="8688" max="8688" width="74.5703125" style="7" customWidth="1"/>
    <col min="8689" max="8690" width="20.85546875" style="7" customWidth="1"/>
    <col min="8691" max="8692" width="13.5703125" style="7" customWidth="1"/>
    <col min="8693" max="8693" width="36.140625" style="7" customWidth="1"/>
    <col min="8694" max="8694" width="9.5703125" style="7" customWidth="1"/>
    <col min="8695" max="8695" width="15.85546875" style="7" customWidth="1"/>
    <col min="8696" max="8697" width="18.140625" style="7" customWidth="1"/>
    <col min="8698" max="8698" width="18.28515625" style="7" customWidth="1"/>
    <col min="8699" max="8699" width="20.85546875" style="7" customWidth="1"/>
    <col min="8700" max="8703" width="18" style="7" customWidth="1"/>
    <col min="8704" max="8704" width="17.42578125" style="7" customWidth="1"/>
    <col min="8705" max="8705" width="16.85546875" style="7" customWidth="1"/>
    <col min="8706" max="8706" width="18.7109375" style="7" customWidth="1"/>
    <col min="8707" max="8707" width="19.140625" style="7" customWidth="1"/>
    <col min="8708" max="8708" width="17.85546875" style="7" customWidth="1"/>
    <col min="8709" max="8709" width="21.42578125" style="7" customWidth="1"/>
    <col min="8710" max="8711" width="19.28515625" style="7" customWidth="1"/>
    <col min="8712" max="8727" width="0" style="7" hidden="1" customWidth="1"/>
    <col min="8728" max="8942" width="9.140625" style="7"/>
    <col min="8943" max="8943" width="7.42578125" style="7" customWidth="1"/>
    <col min="8944" max="8944" width="74.5703125" style="7" customWidth="1"/>
    <col min="8945" max="8946" width="20.85546875" style="7" customWidth="1"/>
    <col min="8947" max="8948" width="13.5703125" style="7" customWidth="1"/>
    <col min="8949" max="8949" width="36.140625" style="7" customWidth="1"/>
    <col min="8950" max="8950" width="9.5703125" style="7" customWidth="1"/>
    <col min="8951" max="8951" width="15.85546875" style="7" customWidth="1"/>
    <col min="8952" max="8953" width="18.140625" style="7" customWidth="1"/>
    <col min="8954" max="8954" width="18.28515625" style="7" customWidth="1"/>
    <col min="8955" max="8955" width="20.85546875" style="7" customWidth="1"/>
    <col min="8956" max="8959" width="18" style="7" customWidth="1"/>
    <col min="8960" max="8960" width="17.42578125" style="7" customWidth="1"/>
    <col min="8961" max="8961" width="16.85546875" style="7" customWidth="1"/>
    <col min="8962" max="8962" width="18.7109375" style="7" customWidth="1"/>
    <col min="8963" max="8963" width="19.140625" style="7" customWidth="1"/>
    <col min="8964" max="8964" width="17.85546875" style="7" customWidth="1"/>
    <col min="8965" max="8965" width="21.42578125" style="7" customWidth="1"/>
    <col min="8966" max="8967" width="19.28515625" style="7" customWidth="1"/>
    <col min="8968" max="8983" width="0" style="7" hidden="1" customWidth="1"/>
    <col min="8984" max="9198" width="9.140625" style="7"/>
    <col min="9199" max="9199" width="7.42578125" style="7" customWidth="1"/>
    <col min="9200" max="9200" width="74.5703125" style="7" customWidth="1"/>
    <col min="9201" max="9202" width="20.85546875" style="7" customWidth="1"/>
    <col min="9203" max="9204" width="13.5703125" style="7" customWidth="1"/>
    <col min="9205" max="9205" width="36.140625" style="7" customWidth="1"/>
    <col min="9206" max="9206" width="9.5703125" style="7" customWidth="1"/>
    <col min="9207" max="9207" width="15.85546875" style="7" customWidth="1"/>
    <col min="9208" max="9209" width="18.140625" style="7" customWidth="1"/>
    <col min="9210" max="9210" width="18.28515625" style="7" customWidth="1"/>
    <col min="9211" max="9211" width="20.85546875" style="7" customWidth="1"/>
    <col min="9212" max="9215" width="18" style="7" customWidth="1"/>
    <col min="9216" max="9216" width="17.42578125" style="7" customWidth="1"/>
    <col min="9217" max="9217" width="16.85546875" style="7" customWidth="1"/>
    <col min="9218" max="9218" width="18.7109375" style="7" customWidth="1"/>
    <col min="9219" max="9219" width="19.140625" style="7" customWidth="1"/>
    <col min="9220" max="9220" width="17.85546875" style="7" customWidth="1"/>
    <col min="9221" max="9221" width="21.42578125" style="7" customWidth="1"/>
    <col min="9222" max="9223" width="19.28515625" style="7" customWidth="1"/>
    <col min="9224" max="9239" width="0" style="7" hidden="1" customWidth="1"/>
    <col min="9240" max="9454" width="9.140625" style="7"/>
    <col min="9455" max="9455" width="7.42578125" style="7" customWidth="1"/>
    <col min="9456" max="9456" width="74.5703125" style="7" customWidth="1"/>
    <col min="9457" max="9458" width="20.85546875" style="7" customWidth="1"/>
    <col min="9459" max="9460" width="13.5703125" style="7" customWidth="1"/>
    <col min="9461" max="9461" width="36.140625" style="7" customWidth="1"/>
    <col min="9462" max="9462" width="9.5703125" style="7" customWidth="1"/>
    <col min="9463" max="9463" width="15.85546875" style="7" customWidth="1"/>
    <col min="9464" max="9465" width="18.140625" style="7" customWidth="1"/>
    <col min="9466" max="9466" width="18.28515625" style="7" customWidth="1"/>
    <col min="9467" max="9467" width="20.85546875" style="7" customWidth="1"/>
    <col min="9468" max="9471" width="18" style="7" customWidth="1"/>
    <col min="9472" max="9472" width="17.42578125" style="7" customWidth="1"/>
    <col min="9473" max="9473" width="16.85546875" style="7" customWidth="1"/>
    <col min="9474" max="9474" width="18.7109375" style="7" customWidth="1"/>
    <col min="9475" max="9475" width="19.140625" style="7" customWidth="1"/>
    <col min="9476" max="9476" width="17.85546875" style="7" customWidth="1"/>
    <col min="9477" max="9477" width="21.42578125" style="7" customWidth="1"/>
    <col min="9478" max="9479" width="19.28515625" style="7" customWidth="1"/>
    <col min="9480" max="9495" width="0" style="7" hidden="1" customWidth="1"/>
    <col min="9496" max="9710" width="9.140625" style="7"/>
    <col min="9711" max="9711" width="7.42578125" style="7" customWidth="1"/>
    <col min="9712" max="9712" width="74.5703125" style="7" customWidth="1"/>
    <col min="9713" max="9714" width="20.85546875" style="7" customWidth="1"/>
    <col min="9715" max="9716" width="13.5703125" style="7" customWidth="1"/>
    <col min="9717" max="9717" width="36.140625" style="7" customWidth="1"/>
    <col min="9718" max="9718" width="9.5703125" style="7" customWidth="1"/>
    <col min="9719" max="9719" width="15.85546875" style="7" customWidth="1"/>
    <col min="9720" max="9721" width="18.140625" style="7" customWidth="1"/>
    <col min="9722" max="9722" width="18.28515625" style="7" customWidth="1"/>
    <col min="9723" max="9723" width="20.85546875" style="7" customWidth="1"/>
    <col min="9724" max="9727" width="18" style="7" customWidth="1"/>
    <col min="9728" max="9728" width="17.42578125" style="7" customWidth="1"/>
    <col min="9729" max="9729" width="16.85546875" style="7" customWidth="1"/>
    <col min="9730" max="9730" width="18.7109375" style="7" customWidth="1"/>
    <col min="9731" max="9731" width="19.140625" style="7" customWidth="1"/>
    <col min="9732" max="9732" width="17.85546875" style="7" customWidth="1"/>
    <col min="9733" max="9733" width="21.42578125" style="7" customWidth="1"/>
    <col min="9734" max="9735" width="19.28515625" style="7" customWidth="1"/>
    <col min="9736" max="9751" width="0" style="7" hidden="1" customWidth="1"/>
    <col min="9752" max="9966" width="9.140625" style="7"/>
    <col min="9967" max="9967" width="7.42578125" style="7" customWidth="1"/>
    <col min="9968" max="9968" width="74.5703125" style="7" customWidth="1"/>
    <col min="9969" max="9970" width="20.85546875" style="7" customWidth="1"/>
    <col min="9971" max="9972" width="13.5703125" style="7" customWidth="1"/>
    <col min="9973" max="9973" width="36.140625" style="7" customWidth="1"/>
    <col min="9974" max="9974" width="9.5703125" style="7" customWidth="1"/>
    <col min="9975" max="9975" width="15.85546875" style="7" customWidth="1"/>
    <col min="9976" max="9977" width="18.140625" style="7" customWidth="1"/>
    <col min="9978" max="9978" width="18.28515625" style="7" customWidth="1"/>
    <col min="9979" max="9979" width="20.85546875" style="7" customWidth="1"/>
    <col min="9980" max="9983" width="18" style="7" customWidth="1"/>
    <col min="9984" max="9984" width="17.42578125" style="7" customWidth="1"/>
    <col min="9985" max="9985" width="16.85546875" style="7" customWidth="1"/>
    <col min="9986" max="9986" width="18.7109375" style="7" customWidth="1"/>
    <col min="9987" max="9987" width="19.140625" style="7" customWidth="1"/>
    <col min="9988" max="9988" width="17.85546875" style="7" customWidth="1"/>
    <col min="9989" max="9989" width="21.42578125" style="7" customWidth="1"/>
    <col min="9990" max="9991" width="19.28515625" style="7" customWidth="1"/>
    <col min="9992" max="10007" width="0" style="7" hidden="1" customWidth="1"/>
    <col min="10008" max="10222" width="9.140625" style="7"/>
    <col min="10223" max="10223" width="7.42578125" style="7" customWidth="1"/>
    <col min="10224" max="10224" width="74.5703125" style="7" customWidth="1"/>
    <col min="10225" max="10226" width="20.85546875" style="7" customWidth="1"/>
    <col min="10227" max="10228" width="13.5703125" style="7" customWidth="1"/>
    <col min="10229" max="10229" width="36.140625" style="7" customWidth="1"/>
    <col min="10230" max="10230" width="9.5703125" style="7" customWidth="1"/>
    <col min="10231" max="10231" width="15.85546875" style="7" customWidth="1"/>
    <col min="10232" max="10233" width="18.140625" style="7" customWidth="1"/>
    <col min="10234" max="10234" width="18.28515625" style="7" customWidth="1"/>
    <col min="10235" max="10235" width="20.85546875" style="7" customWidth="1"/>
    <col min="10236" max="10239" width="18" style="7" customWidth="1"/>
    <col min="10240" max="10240" width="17.42578125" style="7" customWidth="1"/>
    <col min="10241" max="10241" width="16.85546875" style="7" customWidth="1"/>
    <col min="10242" max="10242" width="18.7109375" style="7" customWidth="1"/>
    <col min="10243" max="10243" width="19.140625" style="7" customWidth="1"/>
    <col min="10244" max="10244" width="17.85546875" style="7" customWidth="1"/>
    <col min="10245" max="10245" width="21.42578125" style="7" customWidth="1"/>
    <col min="10246" max="10247" width="19.28515625" style="7" customWidth="1"/>
    <col min="10248" max="10263" width="0" style="7" hidden="1" customWidth="1"/>
    <col min="10264" max="10478" width="9.140625" style="7"/>
    <col min="10479" max="10479" width="7.42578125" style="7" customWidth="1"/>
    <col min="10480" max="10480" width="74.5703125" style="7" customWidth="1"/>
    <col min="10481" max="10482" width="20.85546875" style="7" customWidth="1"/>
    <col min="10483" max="10484" width="13.5703125" style="7" customWidth="1"/>
    <col min="10485" max="10485" width="36.140625" style="7" customWidth="1"/>
    <col min="10486" max="10486" width="9.5703125" style="7" customWidth="1"/>
    <col min="10487" max="10487" width="15.85546875" style="7" customWidth="1"/>
    <col min="10488" max="10489" width="18.140625" style="7" customWidth="1"/>
    <col min="10490" max="10490" width="18.28515625" style="7" customWidth="1"/>
    <col min="10491" max="10491" width="20.85546875" style="7" customWidth="1"/>
    <col min="10492" max="10495" width="18" style="7" customWidth="1"/>
    <col min="10496" max="10496" width="17.42578125" style="7" customWidth="1"/>
    <col min="10497" max="10497" width="16.85546875" style="7" customWidth="1"/>
    <col min="10498" max="10498" width="18.7109375" style="7" customWidth="1"/>
    <col min="10499" max="10499" width="19.140625" style="7" customWidth="1"/>
    <col min="10500" max="10500" width="17.85546875" style="7" customWidth="1"/>
    <col min="10501" max="10501" width="21.42578125" style="7" customWidth="1"/>
    <col min="10502" max="10503" width="19.28515625" style="7" customWidth="1"/>
    <col min="10504" max="10519" width="0" style="7" hidden="1" customWidth="1"/>
    <col min="10520" max="10734" width="9.140625" style="7"/>
    <col min="10735" max="10735" width="7.42578125" style="7" customWidth="1"/>
    <col min="10736" max="10736" width="74.5703125" style="7" customWidth="1"/>
    <col min="10737" max="10738" width="20.85546875" style="7" customWidth="1"/>
    <col min="10739" max="10740" width="13.5703125" style="7" customWidth="1"/>
    <col min="10741" max="10741" width="36.140625" style="7" customWidth="1"/>
    <col min="10742" max="10742" width="9.5703125" style="7" customWidth="1"/>
    <col min="10743" max="10743" width="15.85546875" style="7" customWidth="1"/>
    <col min="10744" max="10745" width="18.140625" style="7" customWidth="1"/>
    <col min="10746" max="10746" width="18.28515625" style="7" customWidth="1"/>
    <col min="10747" max="10747" width="20.85546875" style="7" customWidth="1"/>
    <col min="10748" max="10751" width="18" style="7" customWidth="1"/>
    <col min="10752" max="10752" width="17.42578125" style="7" customWidth="1"/>
    <col min="10753" max="10753" width="16.85546875" style="7" customWidth="1"/>
    <col min="10754" max="10754" width="18.7109375" style="7" customWidth="1"/>
    <col min="10755" max="10755" width="19.140625" style="7" customWidth="1"/>
    <col min="10756" max="10756" width="17.85546875" style="7" customWidth="1"/>
    <col min="10757" max="10757" width="21.42578125" style="7" customWidth="1"/>
    <col min="10758" max="10759" width="19.28515625" style="7" customWidth="1"/>
    <col min="10760" max="10775" width="0" style="7" hidden="1" customWidth="1"/>
    <col min="10776" max="10990" width="9.140625" style="7"/>
    <col min="10991" max="10991" width="7.42578125" style="7" customWidth="1"/>
    <col min="10992" max="10992" width="74.5703125" style="7" customWidth="1"/>
    <col min="10993" max="10994" width="20.85546875" style="7" customWidth="1"/>
    <col min="10995" max="10996" width="13.5703125" style="7" customWidth="1"/>
    <col min="10997" max="10997" width="36.140625" style="7" customWidth="1"/>
    <col min="10998" max="10998" width="9.5703125" style="7" customWidth="1"/>
    <col min="10999" max="10999" width="15.85546875" style="7" customWidth="1"/>
    <col min="11000" max="11001" width="18.140625" style="7" customWidth="1"/>
    <col min="11002" max="11002" width="18.28515625" style="7" customWidth="1"/>
    <col min="11003" max="11003" width="20.85546875" style="7" customWidth="1"/>
    <col min="11004" max="11007" width="18" style="7" customWidth="1"/>
    <col min="11008" max="11008" width="17.42578125" style="7" customWidth="1"/>
    <col min="11009" max="11009" width="16.85546875" style="7" customWidth="1"/>
    <col min="11010" max="11010" width="18.7109375" style="7" customWidth="1"/>
    <col min="11011" max="11011" width="19.140625" style="7" customWidth="1"/>
    <col min="11012" max="11012" width="17.85546875" style="7" customWidth="1"/>
    <col min="11013" max="11013" width="21.42578125" style="7" customWidth="1"/>
    <col min="11014" max="11015" width="19.28515625" style="7" customWidth="1"/>
    <col min="11016" max="11031" width="0" style="7" hidden="1" customWidth="1"/>
    <col min="11032" max="11246" width="9.140625" style="7"/>
    <col min="11247" max="11247" width="7.42578125" style="7" customWidth="1"/>
    <col min="11248" max="11248" width="74.5703125" style="7" customWidth="1"/>
    <col min="11249" max="11250" width="20.85546875" style="7" customWidth="1"/>
    <col min="11251" max="11252" width="13.5703125" style="7" customWidth="1"/>
    <col min="11253" max="11253" width="36.140625" style="7" customWidth="1"/>
    <col min="11254" max="11254" width="9.5703125" style="7" customWidth="1"/>
    <col min="11255" max="11255" width="15.85546875" style="7" customWidth="1"/>
    <col min="11256" max="11257" width="18.140625" style="7" customWidth="1"/>
    <col min="11258" max="11258" width="18.28515625" style="7" customWidth="1"/>
    <col min="11259" max="11259" width="20.85546875" style="7" customWidth="1"/>
    <col min="11260" max="11263" width="18" style="7" customWidth="1"/>
    <col min="11264" max="11264" width="17.42578125" style="7" customWidth="1"/>
    <col min="11265" max="11265" width="16.85546875" style="7" customWidth="1"/>
    <col min="11266" max="11266" width="18.7109375" style="7" customWidth="1"/>
    <col min="11267" max="11267" width="19.140625" style="7" customWidth="1"/>
    <col min="11268" max="11268" width="17.85546875" style="7" customWidth="1"/>
    <col min="11269" max="11269" width="21.42578125" style="7" customWidth="1"/>
    <col min="11270" max="11271" width="19.28515625" style="7" customWidth="1"/>
    <col min="11272" max="11287" width="0" style="7" hidden="1" customWidth="1"/>
    <col min="11288" max="11502" width="9.140625" style="7"/>
    <col min="11503" max="11503" width="7.42578125" style="7" customWidth="1"/>
    <col min="11504" max="11504" width="74.5703125" style="7" customWidth="1"/>
    <col min="11505" max="11506" width="20.85546875" style="7" customWidth="1"/>
    <col min="11507" max="11508" width="13.5703125" style="7" customWidth="1"/>
    <col min="11509" max="11509" width="36.140625" style="7" customWidth="1"/>
    <col min="11510" max="11510" width="9.5703125" style="7" customWidth="1"/>
    <col min="11511" max="11511" width="15.85546875" style="7" customWidth="1"/>
    <col min="11512" max="11513" width="18.140625" style="7" customWidth="1"/>
    <col min="11514" max="11514" width="18.28515625" style="7" customWidth="1"/>
    <col min="11515" max="11515" width="20.85546875" style="7" customWidth="1"/>
    <col min="11516" max="11519" width="18" style="7" customWidth="1"/>
    <col min="11520" max="11520" width="17.42578125" style="7" customWidth="1"/>
    <col min="11521" max="11521" width="16.85546875" style="7" customWidth="1"/>
    <col min="11522" max="11522" width="18.7109375" style="7" customWidth="1"/>
    <col min="11523" max="11523" width="19.140625" style="7" customWidth="1"/>
    <col min="11524" max="11524" width="17.85546875" style="7" customWidth="1"/>
    <col min="11525" max="11525" width="21.42578125" style="7" customWidth="1"/>
    <col min="11526" max="11527" width="19.28515625" style="7" customWidth="1"/>
    <col min="11528" max="11543" width="0" style="7" hidden="1" customWidth="1"/>
    <col min="11544" max="11758" width="9.140625" style="7"/>
    <col min="11759" max="11759" width="7.42578125" style="7" customWidth="1"/>
    <col min="11760" max="11760" width="74.5703125" style="7" customWidth="1"/>
    <col min="11761" max="11762" width="20.85546875" style="7" customWidth="1"/>
    <col min="11763" max="11764" width="13.5703125" style="7" customWidth="1"/>
    <col min="11765" max="11765" width="36.140625" style="7" customWidth="1"/>
    <col min="11766" max="11766" width="9.5703125" style="7" customWidth="1"/>
    <col min="11767" max="11767" width="15.85546875" style="7" customWidth="1"/>
    <col min="11768" max="11769" width="18.140625" style="7" customWidth="1"/>
    <col min="11770" max="11770" width="18.28515625" style="7" customWidth="1"/>
    <col min="11771" max="11771" width="20.85546875" style="7" customWidth="1"/>
    <col min="11772" max="11775" width="18" style="7" customWidth="1"/>
    <col min="11776" max="11776" width="17.42578125" style="7" customWidth="1"/>
    <col min="11777" max="11777" width="16.85546875" style="7" customWidth="1"/>
    <col min="11778" max="11778" width="18.7109375" style="7" customWidth="1"/>
    <col min="11779" max="11779" width="19.140625" style="7" customWidth="1"/>
    <col min="11780" max="11780" width="17.85546875" style="7" customWidth="1"/>
    <col min="11781" max="11781" width="21.42578125" style="7" customWidth="1"/>
    <col min="11782" max="11783" width="19.28515625" style="7" customWidth="1"/>
    <col min="11784" max="11799" width="0" style="7" hidden="1" customWidth="1"/>
    <col min="11800" max="12014" width="9.140625" style="7"/>
    <col min="12015" max="12015" width="7.42578125" style="7" customWidth="1"/>
    <col min="12016" max="12016" width="74.5703125" style="7" customWidth="1"/>
    <col min="12017" max="12018" width="20.85546875" style="7" customWidth="1"/>
    <col min="12019" max="12020" width="13.5703125" style="7" customWidth="1"/>
    <col min="12021" max="12021" width="36.140625" style="7" customWidth="1"/>
    <col min="12022" max="12022" width="9.5703125" style="7" customWidth="1"/>
    <col min="12023" max="12023" width="15.85546875" style="7" customWidth="1"/>
    <col min="12024" max="12025" width="18.140625" style="7" customWidth="1"/>
    <col min="12026" max="12026" width="18.28515625" style="7" customWidth="1"/>
    <col min="12027" max="12027" width="20.85546875" style="7" customWidth="1"/>
    <col min="12028" max="12031" width="18" style="7" customWidth="1"/>
    <col min="12032" max="12032" width="17.42578125" style="7" customWidth="1"/>
    <col min="12033" max="12033" width="16.85546875" style="7" customWidth="1"/>
    <col min="12034" max="12034" width="18.7109375" style="7" customWidth="1"/>
    <col min="12035" max="12035" width="19.140625" style="7" customWidth="1"/>
    <col min="12036" max="12036" width="17.85546875" style="7" customWidth="1"/>
    <col min="12037" max="12037" width="21.42578125" style="7" customWidth="1"/>
    <col min="12038" max="12039" width="19.28515625" style="7" customWidth="1"/>
    <col min="12040" max="12055" width="0" style="7" hidden="1" customWidth="1"/>
    <col min="12056" max="12270" width="9.140625" style="7"/>
    <col min="12271" max="12271" width="7.42578125" style="7" customWidth="1"/>
    <col min="12272" max="12272" width="74.5703125" style="7" customWidth="1"/>
    <col min="12273" max="12274" width="20.85546875" style="7" customWidth="1"/>
    <col min="12275" max="12276" width="13.5703125" style="7" customWidth="1"/>
    <col min="12277" max="12277" width="36.140625" style="7" customWidth="1"/>
    <col min="12278" max="12278" width="9.5703125" style="7" customWidth="1"/>
    <col min="12279" max="12279" width="15.85546875" style="7" customWidth="1"/>
    <col min="12280" max="12281" width="18.140625" style="7" customWidth="1"/>
    <col min="12282" max="12282" width="18.28515625" style="7" customWidth="1"/>
    <col min="12283" max="12283" width="20.85546875" style="7" customWidth="1"/>
    <col min="12284" max="12287" width="18" style="7" customWidth="1"/>
    <col min="12288" max="12288" width="17.42578125" style="7" customWidth="1"/>
    <col min="12289" max="12289" width="16.85546875" style="7" customWidth="1"/>
    <col min="12290" max="12290" width="18.7109375" style="7" customWidth="1"/>
    <col min="12291" max="12291" width="19.140625" style="7" customWidth="1"/>
    <col min="12292" max="12292" width="17.85546875" style="7" customWidth="1"/>
    <col min="12293" max="12293" width="21.42578125" style="7" customWidth="1"/>
    <col min="12294" max="12295" width="19.28515625" style="7" customWidth="1"/>
    <col min="12296" max="12311" width="0" style="7" hidden="1" customWidth="1"/>
    <col min="12312" max="12526" width="9.140625" style="7"/>
    <col min="12527" max="12527" width="7.42578125" style="7" customWidth="1"/>
    <col min="12528" max="12528" width="74.5703125" style="7" customWidth="1"/>
    <col min="12529" max="12530" width="20.85546875" style="7" customWidth="1"/>
    <col min="12531" max="12532" width="13.5703125" style="7" customWidth="1"/>
    <col min="12533" max="12533" width="36.140625" style="7" customWidth="1"/>
    <col min="12534" max="12534" width="9.5703125" style="7" customWidth="1"/>
    <col min="12535" max="12535" width="15.85546875" style="7" customWidth="1"/>
    <col min="12536" max="12537" width="18.140625" style="7" customWidth="1"/>
    <col min="12538" max="12538" width="18.28515625" style="7" customWidth="1"/>
    <col min="12539" max="12539" width="20.85546875" style="7" customWidth="1"/>
    <col min="12540" max="12543" width="18" style="7" customWidth="1"/>
    <col min="12544" max="12544" width="17.42578125" style="7" customWidth="1"/>
    <col min="12545" max="12545" width="16.85546875" style="7" customWidth="1"/>
    <col min="12546" max="12546" width="18.7109375" style="7" customWidth="1"/>
    <col min="12547" max="12547" width="19.140625" style="7" customWidth="1"/>
    <col min="12548" max="12548" width="17.85546875" style="7" customWidth="1"/>
    <col min="12549" max="12549" width="21.42578125" style="7" customWidth="1"/>
    <col min="12550" max="12551" width="19.28515625" style="7" customWidth="1"/>
    <col min="12552" max="12567" width="0" style="7" hidden="1" customWidth="1"/>
    <col min="12568" max="12782" width="9.140625" style="7"/>
    <col min="12783" max="12783" width="7.42578125" style="7" customWidth="1"/>
    <col min="12784" max="12784" width="74.5703125" style="7" customWidth="1"/>
    <col min="12785" max="12786" width="20.85546875" style="7" customWidth="1"/>
    <col min="12787" max="12788" width="13.5703125" style="7" customWidth="1"/>
    <col min="12789" max="12789" width="36.140625" style="7" customWidth="1"/>
    <col min="12790" max="12790" width="9.5703125" style="7" customWidth="1"/>
    <col min="12791" max="12791" width="15.85546875" style="7" customWidth="1"/>
    <col min="12792" max="12793" width="18.140625" style="7" customWidth="1"/>
    <col min="12794" max="12794" width="18.28515625" style="7" customWidth="1"/>
    <col min="12795" max="12795" width="20.85546875" style="7" customWidth="1"/>
    <col min="12796" max="12799" width="18" style="7" customWidth="1"/>
    <col min="12800" max="12800" width="17.42578125" style="7" customWidth="1"/>
    <col min="12801" max="12801" width="16.85546875" style="7" customWidth="1"/>
    <col min="12802" max="12802" width="18.7109375" style="7" customWidth="1"/>
    <col min="12803" max="12803" width="19.140625" style="7" customWidth="1"/>
    <col min="12804" max="12804" width="17.85546875" style="7" customWidth="1"/>
    <col min="12805" max="12805" width="21.42578125" style="7" customWidth="1"/>
    <col min="12806" max="12807" width="19.28515625" style="7" customWidth="1"/>
    <col min="12808" max="12823" width="0" style="7" hidden="1" customWidth="1"/>
    <col min="12824" max="13038" width="9.140625" style="7"/>
    <col min="13039" max="13039" width="7.42578125" style="7" customWidth="1"/>
    <col min="13040" max="13040" width="74.5703125" style="7" customWidth="1"/>
    <col min="13041" max="13042" width="20.85546875" style="7" customWidth="1"/>
    <col min="13043" max="13044" width="13.5703125" style="7" customWidth="1"/>
    <col min="13045" max="13045" width="36.140625" style="7" customWidth="1"/>
    <col min="13046" max="13046" width="9.5703125" style="7" customWidth="1"/>
    <col min="13047" max="13047" width="15.85546875" style="7" customWidth="1"/>
    <col min="13048" max="13049" width="18.140625" style="7" customWidth="1"/>
    <col min="13050" max="13050" width="18.28515625" style="7" customWidth="1"/>
    <col min="13051" max="13051" width="20.85546875" style="7" customWidth="1"/>
    <col min="13052" max="13055" width="18" style="7" customWidth="1"/>
    <col min="13056" max="13056" width="17.42578125" style="7" customWidth="1"/>
    <col min="13057" max="13057" width="16.85546875" style="7" customWidth="1"/>
    <col min="13058" max="13058" width="18.7109375" style="7" customWidth="1"/>
    <col min="13059" max="13059" width="19.140625" style="7" customWidth="1"/>
    <col min="13060" max="13060" width="17.85546875" style="7" customWidth="1"/>
    <col min="13061" max="13061" width="21.42578125" style="7" customWidth="1"/>
    <col min="13062" max="13063" width="19.28515625" style="7" customWidth="1"/>
    <col min="13064" max="13079" width="0" style="7" hidden="1" customWidth="1"/>
    <col min="13080" max="13294" width="9.140625" style="7"/>
    <col min="13295" max="13295" width="7.42578125" style="7" customWidth="1"/>
    <col min="13296" max="13296" width="74.5703125" style="7" customWidth="1"/>
    <col min="13297" max="13298" width="20.85546875" style="7" customWidth="1"/>
    <col min="13299" max="13300" width="13.5703125" style="7" customWidth="1"/>
    <col min="13301" max="13301" width="36.140625" style="7" customWidth="1"/>
    <col min="13302" max="13302" width="9.5703125" style="7" customWidth="1"/>
    <col min="13303" max="13303" width="15.85546875" style="7" customWidth="1"/>
    <col min="13304" max="13305" width="18.140625" style="7" customWidth="1"/>
    <col min="13306" max="13306" width="18.28515625" style="7" customWidth="1"/>
    <col min="13307" max="13307" width="20.85546875" style="7" customWidth="1"/>
    <col min="13308" max="13311" width="18" style="7" customWidth="1"/>
    <col min="13312" max="13312" width="17.42578125" style="7" customWidth="1"/>
    <col min="13313" max="13313" width="16.85546875" style="7" customWidth="1"/>
    <col min="13314" max="13314" width="18.7109375" style="7" customWidth="1"/>
    <col min="13315" max="13315" width="19.140625" style="7" customWidth="1"/>
    <col min="13316" max="13316" width="17.85546875" style="7" customWidth="1"/>
    <col min="13317" max="13317" width="21.42578125" style="7" customWidth="1"/>
    <col min="13318" max="13319" width="19.28515625" style="7" customWidth="1"/>
    <col min="13320" max="13335" width="0" style="7" hidden="1" customWidth="1"/>
    <col min="13336" max="13550" width="9.140625" style="7"/>
    <col min="13551" max="13551" width="7.42578125" style="7" customWidth="1"/>
    <col min="13552" max="13552" width="74.5703125" style="7" customWidth="1"/>
    <col min="13553" max="13554" width="20.85546875" style="7" customWidth="1"/>
    <col min="13555" max="13556" width="13.5703125" style="7" customWidth="1"/>
    <col min="13557" max="13557" width="36.140625" style="7" customWidth="1"/>
    <col min="13558" max="13558" width="9.5703125" style="7" customWidth="1"/>
    <col min="13559" max="13559" width="15.85546875" style="7" customWidth="1"/>
    <col min="13560" max="13561" width="18.140625" style="7" customWidth="1"/>
    <col min="13562" max="13562" width="18.28515625" style="7" customWidth="1"/>
    <col min="13563" max="13563" width="20.85546875" style="7" customWidth="1"/>
    <col min="13564" max="13567" width="18" style="7" customWidth="1"/>
    <col min="13568" max="13568" width="17.42578125" style="7" customWidth="1"/>
    <col min="13569" max="13569" width="16.85546875" style="7" customWidth="1"/>
    <col min="13570" max="13570" width="18.7109375" style="7" customWidth="1"/>
    <col min="13571" max="13571" width="19.140625" style="7" customWidth="1"/>
    <col min="13572" max="13572" width="17.85546875" style="7" customWidth="1"/>
    <col min="13573" max="13573" width="21.42578125" style="7" customWidth="1"/>
    <col min="13574" max="13575" width="19.28515625" style="7" customWidth="1"/>
    <col min="13576" max="13591" width="0" style="7" hidden="1" customWidth="1"/>
    <col min="13592" max="13806" width="9.140625" style="7"/>
    <col min="13807" max="13807" width="7.42578125" style="7" customWidth="1"/>
    <col min="13808" max="13808" width="74.5703125" style="7" customWidth="1"/>
    <col min="13809" max="13810" width="20.85546875" style="7" customWidth="1"/>
    <col min="13811" max="13812" width="13.5703125" style="7" customWidth="1"/>
    <col min="13813" max="13813" width="36.140625" style="7" customWidth="1"/>
    <col min="13814" max="13814" width="9.5703125" style="7" customWidth="1"/>
    <col min="13815" max="13815" width="15.85546875" style="7" customWidth="1"/>
    <col min="13816" max="13817" width="18.140625" style="7" customWidth="1"/>
    <col min="13818" max="13818" width="18.28515625" style="7" customWidth="1"/>
    <col min="13819" max="13819" width="20.85546875" style="7" customWidth="1"/>
    <col min="13820" max="13823" width="18" style="7" customWidth="1"/>
    <col min="13824" max="13824" width="17.42578125" style="7" customWidth="1"/>
    <col min="13825" max="13825" width="16.85546875" style="7" customWidth="1"/>
    <col min="13826" max="13826" width="18.7109375" style="7" customWidth="1"/>
    <col min="13827" max="13827" width="19.140625" style="7" customWidth="1"/>
    <col min="13828" max="13828" width="17.85546875" style="7" customWidth="1"/>
    <col min="13829" max="13829" width="21.42578125" style="7" customWidth="1"/>
    <col min="13830" max="13831" width="19.28515625" style="7" customWidth="1"/>
    <col min="13832" max="13847" width="0" style="7" hidden="1" customWidth="1"/>
    <col min="13848" max="14062" width="9.140625" style="7"/>
    <col min="14063" max="14063" width="7.42578125" style="7" customWidth="1"/>
    <col min="14064" max="14064" width="74.5703125" style="7" customWidth="1"/>
    <col min="14065" max="14066" width="20.85546875" style="7" customWidth="1"/>
    <col min="14067" max="14068" width="13.5703125" style="7" customWidth="1"/>
    <col min="14069" max="14069" width="36.140625" style="7" customWidth="1"/>
    <col min="14070" max="14070" width="9.5703125" style="7" customWidth="1"/>
    <col min="14071" max="14071" width="15.85546875" style="7" customWidth="1"/>
    <col min="14072" max="14073" width="18.140625" style="7" customWidth="1"/>
    <col min="14074" max="14074" width="18.28515625" style="7" customWidth="1"/>
    <col min="14075" max="14075" width="20.85546875" style="7" customWidth="1"/>
    <col min="14076" max="14079" width="18" style="7" customWidth="1"/>
    <col min="14080" max="14080" width="17.42578125" style="7" customWidth="1"/>
    <col min="14081" max="14081" width="16.85546875" style="7" customWidth="1"/>
    <col min="14082" max="14082" width="18.7109375" style="7" customWidth="1"/>
    <col min="14083" max="14083" width="19.140625" style="7" customWidth="1"/>
    <col min="14084" max="14084" width="17.85546875" style="7" customWidth="1"/>
    <col min="14085" max="14085" width="21.42578125" style="7" customWidth="1"/>
    <col min="14086" max="14087" width="19.28515625" style="7" customWidth="1"/>
    <col min="14088" max="14103" width="0" style="7" hidden="1" customWidth="1"/>
    <col min="14104" max="14318" width="9.140625" style="7"/>
    <col min="14319" max="14319" width="7.42578125" style="7" customWidth="1"/>
    <col min="14320" max="14320" width="74.5703125" style="7" customWidth="1"/>
    <col min="14321" max="14322" width="20.85546875" style="7" customWidth="1"/>
    <col min="14323" max="14324" width="13.5703125" style="7" customWidth="1"/>
    <col min="14325" max="14325" width="36.140625" style="7" customWidth="1"/>
    <col min="14326" max="14326" width="9.5703125" style="7" customWidth="1"/>
    <col min="14327" max="14327" width="15.85546875" style="7" customWidth="1"/>
    <col min="14328" max="14329" width="18.140625" style="7" customWidth="1"/>
    <col min="14330" max="14330" width="18.28515625" style="7" customWidth="1"/>
    <col min="14331" max="14331" width="20.85546875" style="7" customWidth="1"/>
    <col min="14332" max="14335" width="18" style="7" customWidth="1"/>
    <col min="14336" max="14336" width="17.42578125" style="7" customWidth="1"/>
    <col min="14337" max="14337" width="16.85546875" style="7" customWidth="1"/>
    <col min="14338" max="14338" width="18.7109375" style="7" customWidth="1"/>
    <col min="14339" max="14339" width="19.140625" style="7" customWidth="1"/>
    <col min="14340" max="14340" width="17.85546875" style="7" customWidth="1"/>
    <col min="14341" max="14341" width="21.42578125" style="7" customWidth="1"/>
    <col min="14342" max="14343" width="19.28515625" style="7" customWidth="1"/>
    <col min="14344" max="14359" width="0" style="7" hidden="1" customWidth="1"/>
    <col min="14360" max="14574" width="9.140625" style="7"/>
    <col min="14575" max="14575" width="7.42578125" style="7" customWidth="1"/>
    <col min="14576" max="14576" width="74.5703125" style="7" customWidth="1"/>
    <col min="14577" max="14578" width="20.85546875" style="7" customWidth="1"/>
    <col min="14579" max="14580" width="13.5703125" style="7" customWidth="1"/>
    <col min="14581" max="14581" width="36.140625" style="7" customWidth="1"/>
    <col min="14582" max="14582" width="9.5703125" style="7" customWidth="1"/>
    <col min="14583" max="14583" width="15.85546875" style="7" customWidth="1"/>
    <col min="14584" max="14585" width="18.140625" style="7" customWidth="1"/>
    <col min="14586" max="14586" width="18.28515625" style="7" customWidth="1"/>
    <col min="14587" max="14587" width="20.85546875" style="7" customWidth="1"/>
    <col min="14588" max="14591" width="18" style="7" customWidth="1"/>
    <col min="14592" max="14592" width="17.42578125" style="7" customWidth="1"/>
    <col min="14593" max="14593" width="16.85546875" style="7" customWidth="1"/>
    <col min="14594" max="14594" width="18.7109375" style="7" customWidth="1"/>
    <col min="14595" max="14595" width="19.140625" style="7" customWidth="1"/>
    <col min="14596" max="14596" width="17.85546875" style="7" customWidth="1"/>
    <col min="14597" max="14597" width="21.42578125" style="7" customWidth="1"/>
    <col min="14598" max="14599" width="19.28515625" style="7" customWidth="1"/>
    <col min="14600" max="14615" width="0" style="7" hidden="1" customWidth="1"/>
    <col min="14616" max="14830" width="9.140625" style="7"/>
    <col min="14831" max="14831" width="7.42578125" style="7" customWidth="1"/>
    <col min="14832" max="14832" width="74.5703125" style="7" customWidth="1"/>
    <col min="14833" max="14834" width="20.85546875" style="7" customWidth="1"/>
    <col min="14835" max="14836" width="13.5703125" style="7" customWidth="1"/>
    <col min="14837" max="14837" width="36.140625" style="7" customWidth="1"/>
    <col min="14838" max="14838" width="9.5703125" style="7" customWidth="1"/>
    <col min="14839" max="14839" width="15.85546875" style="7" customWidth="1"/>
    <col min="14840" max="14841" width="18.140625" style="7" customWidth="1"/>
    <col min="14842" max="14842" width="18.28515625" style="7" customWidth="1"/>
    <col min="14843" max="14843" width="20.85546875" style="7" customWidth="1"/>
    <col min="14844" max="14847" width="18" style="7" customWidth="1"/>
    <col min="14848" max="14848" width="17.42578125" style="7" customWidth="1"/>
    <col min="14849" max="14849" width="16.85546875" style="7" customWidth="1"/>
    <col min="14850" max="14850" width="18.7109375" style="7" customWidth="1"/>
    <col min="14851" max="14851" width="19.140625" style="7" customWidth="1"/>
    <col min="14852" max="14852" width="17.85546875" style="7" customWidth="1"/>
    <col min="14853" max="14853" width="21.42578125" style="7" customWidth="1"/>
    <col min="14854" max="14855" width="19.28515625" style="7" customWidth="1"/>
    <col min="14856" max="14871" width="0" style="7" hidden="1" customWidth="1"/>
    <col min="14872" max="15086" width="9.140625" style="7"/>
    <col min="15087" max="15087" width="7.42578125" style="7" customWidth="1"/>
    <col min="15088" max="15088" width="74.5703125" style="7" customWidth="1"/>
    <col min="15089" max="15090" width="20.85546875" style="7" customWidth="1"/>
    <col min="15091" max="15092" width="13.5703125" style="7" customWidth="1"/>
    <col min="15093" max="15093" width="36.140625" style="7" customWidth="1"/>
    <col min="15094" max="15094" width="9.5703125" style="7" customWidth="1"/>
    <col min="15095" max="15095" width="15.85546875" style="7" customWidth="1"/>
    <col min="15096" max="15097" width="18.140625" style="7" customWidth="1"/>
    <col min="15098" max="15098" width="18.28515625" style="7" customWidth="1"/>
    <col min="15099" max="15099" width="20.85546875" style="7" customWidth="1"/>
    <col min="15100" max="15103" width="18" style="7" customWidth="1"/>
    <col min="15104" max="15104" width="17.42578125" style="7" customWidth="1"/>
    <col min="15105" max="15105" width="16.85546875" style="7" customWidth="1"/>
    <col min="15106" max="15106" width="18.7109375" style="7" customWidth="1"/>
    <col min="15107" max="15107" width="19.140625" style="7" customWidth="1"/>
    <col min="15108" max="15108" width="17.85546875" style="7" customWidth="1"/>
    <col min="15109" max="15109" width="21.42578125" style="7" customWidth="1"/>
    <col min="15110" max="15111" width="19.28515625" style="7" customWidth="1"/>
    <col min="15112" max="15127" width="0" style="7" hidden="1" customWidth="1"/>
    <col min="15128" max="15342" width="9.140625" style="7"/>
    <col min="15343" max="15343" width="7.42578125" style="7" customWidth="1"/>
    <col min="15344" max="15344" width="74.5703125" style="7" customWidth="1"/>
    <col min="15345" max="15346" width="20.85546875" style="7" customWidth="1"/>
    <col min="15347" max="15348" width="13.5703125" style="7" customWidth="1"/>
    <col min="15349" max="15349" width="36.140625" style="7" customWidth="1"/>
    <col min="15350" max="15350" width="9.5703125" style="7" customWidth="1"/>
    <col min="15351" max="15351" width="15.85546875" style="7" customWidth="1"/>
    <col min="15352" max="15353" width="18.140625" style="7" customWidth="1"/>
    <col min="15354" max="15354" width="18.28515625" style="7" customWidth="1"/>
    <col min="15355" max="15355" width="20.85546875" style="7" customWidth="1"/>
    <col min="15356" max="15359" width="18" style="7" customWidth="1"/>
    <col min="15360" max="15360" width="17.42578125" style="7" customWidth="1"/>
    <col min="15361" max="15361" width="16.85546875" style="7" customWidth="1"/>
    <col min="15362" max="15362" width="18.7109375" style="7" customWidth="1"/>
    <col min="15363" max="15363" width="19.140625" style="7" customWidth="1"/>
    <col min="15364" max="15364" width="17.85546875" style="7" customWidth="1"/>
    <col min="15365" max="15365" width="21.42578125" style="7" customWidth="1"/>
    <col min="15366" max="15367" width="19.28515625" style="7" customWidth="1"/>
    <col min="15368" max="15383" width="0" style="7" hidden="1" customWidth="1"/>
    <col min="15384" max="15598" width="9.140625" style="7"/>
    <col min="15599" max="15599" width="7.42578125" style="7" customWidth="1"/>
    <col min="15600" max="15600" width="74.5703125" style="7" customWidth="1"/>
    <col min="15601" max="15602" width="20.85546875" style="7" customWidth="1"/>
    <col min="15603" max="15604" width="13.5703125" style="7" customWidth="1"/>
    <col min="15605" max="15605" width="36.140625" style="7" customWidth="1"/>
    <col min="15606" max="15606" width="9.5703125" style="7" customWidth="1"/>
    <col min="15607" max="15607" width="15.85546875" style="7" customWidth="1"/>
    <col min="15608" max="15609" width="18.140625" style="7" customWidth="1"/>
    <col min="15610" max="15610" width="18.28515625" style="7" customWidth="1"/>
    <col min="15611" max="15611" width="20.85546875" style="7" customWidth="1"/>
    <col min="15612" max="15615" width="18" style="7" customWidth="1"/>
    <col min="15616" max="15616" width="17.42578125" style="7" customWidth="1"/>
    <col min="15617" max="15617" width="16.85546875" style="7" customWidth="1"/>
    <col min="15618" max="15618" width="18.7109375" style="7" customWidth="1"/>
    <col min="15619" max="15619" width="19.140625" style="7" customWidth="1"/>
    <col min="15620" max="15620" width="17.85546875" style="7" customWidth="1"/>
    <col min="15621" max="15621" width="21.42578125" style="7" customWidth="1"/>
    <col min="15622" max="15623" width="19.28515625" style="7" customWidth="1"/>
    <col min="15624" max="15639" width="0" style="7" hidden="1" customWidth="1"/>
    <col min="15640" max="15854" width="9.140625" style="7"/>
    <col min="15855" max="15855" width="7.42578125" style="7" customWidth="1"/>
    <col min="15856" max="15856" width="74.5703125" style="7" customWidth="1"/>
    <col min="15857" max="15858" width="20.85546875" style="7" customWidth="1"/>
    <col min="15859" max="15860" width="13.5703125" style="7" customWidth="1"/>
    <col min="15861" max="15861" width="36.140625" style="7" customWidth="1"/>
    <col min="15862" max="15862" width="9.5703125" style="7" customWidth="1"/>
    <col min="15863" max="15863" width="15.85546875" style="7" customWidth="1"/>
    <col min="15864" max="15865" width="18.140625" style="7" customWidth="1"/>
    <col min="15866" max="15866" width="18.28515625" style="7" customWidth="1"/>
    <col min="15867" max="15867" width="20.85546875" style="7" customWidth="1"/>
    <col min="15868" max="15871" width="18" style="7" customWidth="1"/>
    <col min="15872" max="15872" width="17.42578125" style="7" customWidth="1"/>
    <col min="15873" max="15873" width="16.85546875" style="7" customWidth="1"/>
    <col min="15874" max="15874" width="18.7109375" style="7" customWidth="1"/>
    <col min="15875" max="15875" width="19.140625" style="7" customWidth="1"/>
    <col min="15876" max="15876" width="17.85546875" style="7" customWidth="1"/>
    <col min="15877" max="15877" width="21.42578125" style="7" customWidth="1"/>
    <col min="15878" max="15879" width="19.28515625" style="7" customWidth="1"/>
    <col min="15880" max="15895" width="0" style="7" hidden="1" customWidth="1"/>
    <col min="15896" max="16110" width="9.140625" style="7"/>
    <col min="16111" max="16111" width="7.42578125" style="7" customWidth="1"/>
    <col min="16112" max="16112" width="74.5703125" style="7" customWidth="1"/>
    <col min="16113" max="16114" width="20.85546875" style="7" customWidth="1"/>
    <col min="16115" max="16116" width="13.5703125" style="7" customWidth="1"/>
    <col min="16117" max="16117" width="36.140625" style="7" customWidth="1"/>
    <col min="16118" max="16118" width="9.5703125" style="7" customWidth="1"/>
    <col min="16119" max="16119" width="15.85546875" style="7" customWidth="1"/>
    <col min="16120" max="16121" width="18.140625" style="7" customWidth="1"/>
    <col min="16122" max="16122" width="18.28515625" style="7" customWidth="1"/>
    <col min="16123" max="16123" width="20.85546875" style="7" customWidth="1"/>
    <col min="16124" max="16127" width="18" style="7" customWidth="1"/>
    <col min="16128" max="16128" width="17.42578125" style="7" customWidth="1"/>
    <col min="16129" max="16129" width="16.85546875" style="7" customWidth="1"/>
    <col min="16130" max="16130" width="18.7109375" style="7" customWidth="1"/>
    <col min="16131" max="16131" width="19.140625" style="7" customWidth="1"/>
    <col min="16132" max="16132" width="17.85546875" style="7" customWidth="1"/>
    <col min="16133" max="16133" width="21.42578125" style="7" customWidth="1"/>
    <col min="16134" max="16135" width="19.28515625" style="7" customWidth="1"/>
    <col min="16136" max="16151" width="0" style="7" hidden="1" customWidth="1"/>
    <col min="16152" max="16384" width="9.140625" style="7"/>
  </cols>
  <sheetData>
    <row r="1" spans="1:12" s="1" customFormat="1" ht="32.25" hidden="1" customHeight="1">
      <c r="A1" s="193" t="s">
        <v>0</v>
      </c>
      <c r="B1" s="193"/>
      <c r="C1" s="193"/>
      <c r="D1" s="193"/>
      <c r="E1" s="193"/>
      <c r="F1" s="193"/>
      <c r="G1" s="193"/>
      <c r="H1" s="193"/>
      <c r="I1" s="193"/>
      <c r="J1" s="193"/>
      <c r="K1" s="193"/>
    </row>
    <row r="2" spans="1:12" s="1" customFormat="1" ht="32.25" hidden="1" customHeight="1">
      <c r="A2" s="2"/>
      <c r="B2" s="3"/>
      <c r="C2" s="3"/>
      <c r="D2" s="3"/>
      <c r="E2" s="3"/>
      <c r="F2" s="3"/>
      <c r="G2" s="3"/>
      <c r="H2" s="5"/>
      <c r="I2" s="5"/>
      <c r="J2" s="5"/>
      <c r="K2" s="5"/>
    </row>
    <row r="3" spans="1:12" s="1" customFormat="1" ht="27.75" customHeight="1">
      <c r="A3" s="194" t="s">
        <v>92</v>
      </c>
      <c r="B3" s="194"/>
      <c r="C3" s="194"/>
      <c r="D3" s="194"/>
      <c r="E3" s="194"/>
      <c r="F3" s="194"/>
      <c r="G3" s="194"/>
      <c r="H3" s="194"/>
      <c r="I3" s="194"/>
      <c r="J3" s="194"/>
      <c r="K3" s="194"/>
    </row>
    <row r="4" spans="1:12" ht="27.75" customHeight="1">
      <c r="A4" s="195" t="s">
        <v>298</v>
      </c>
      <c r="B4" s="195"/>
      <c r="C4" s="195"/>
      <c r="D4" s="195"/>
      <c r="E4" s="195"/>
      <c r="F4" s="195"/>
      <c r="G4" s="195"/>
      <c r="H4" s="195"/>
      <c r="I4" s="195"/>
      <c r="J4" s="195"/>
      <c r="K4" s="195"/>
    </row>
    <row r="5" spans="1:12" ht="27.75" customHeight="1">
      <c r="A5" s="195" t="s">
        <v>260</v>
      </c>
      <c r="B5" s="195"/>
      <c r="C5" s="195"/>
      <c r="D5" s="195"/>
      <c r="E5" s="195"/>
      <c r="F5" s="195"/>
      <c r="G5" s="195"/>
      <c r="H5" s="195"/>
      <c r="I5" s="195"/>
      <c r="J5" s="195"/>
      <c r="K5" s="195"/>
    </row>
    <row r="6" spans="1:12" ht="36.75" customHeight="1">
      <c r="A6" s="196" t="str">
        <f>+'PL I TH'!A4:D4</f>
        <v>(Kèm theo Tờ trình số                     /TTr-UBND ngày       tháng 02 năm 2023 của Ủy ban nhân dân tỉnh Sóc Trăng)</v>
      </c>
      <c r="B6" s="196"/>
      <c r="C6" s="196"/>
      <c r="D6" s="196"/>
      <c r="E6" s="196"/>
      <c r="F6" s="196"/>
      <c r="G6" s="196"/>
      <c r="H6" s="196"/>
      <c r="I6" s="196"/>
      <c r="J6" s="196"/>
      <c r="K6" s="196"/>
    </row>
    <row r="7" spans="1:12" ht="35.450000000000003" customHeight="1">
      <c r="A7" s="197" t="s">
        <v>299</v>
      </c>
      <c r="B7" s="197"/>
      <c r="C7" s="197"/>
      <c r="D7" s="197"/>
      <c r="E7" s="197"/>
      <c r="F7" s="197"/>
      <c r="G7" s="197"/>
      <c r="H7" s="197"/>
      <c r="I7" s="197"/>
      <c r="J7" s="197"/>
      <c r="K7" s="197"/>
    </row>
    <row r="8" spans="1:12" s="8" customFormat="1" ht="26.25" customHeight="1">
      <c r="A8" s="188" t="s">
        <v>2</v>
      </c>
      <c r="B8" s="187" t="s">
        <v>3</v>
      </c>
      <c r="C8" s="187" t="s">
        <v>4</v>
      </c>
      <c r="D8" s="187" t="s">
        <v>5</v>
      </c>
      <c r="E8" s="187" t="s">
        <v>6</v>
      </c>
      <c r="F8" s="187" t="s">
        <v>7</v>
      </c>
      <c r="G8" s="187"/>
      <c r="H8" s="192" t="s">
        <v>193</v>
      </c>
      <c r="I8" s="187" t="s">
        <v>194</v>
      </c>
      <c r="J8" s="187" t="s">
        <v>192</v>
      </c>
      <c r="K8" s="187" t="s">
        <v>251</v>
      </c>
    </row>
    <row r="9" spans="1:12" s="8" customFormat="1" ht="26.25" customHeight="1">
      <c r="A9" s="188"/>
      <c r="B9" s="187"/>
      <c r="C9" s="187"/>
      <c r="D9" s="187"/>
      <c r="E9" s="187"/>
      <c r="F9" s="187" t="s">
        <v>10</v>
      </c>
      <c r="G9" s="189" t="s">
        <v>272</v>
      </c>
      <c r="H9" s="192"/>
      <c r="I9" s="187"/>
      <c r="J9" s="187"/>
      <c r="K9" s="187"/>
    </row>
    <row r="10" spans="1:12" s="8" customFormat="1" ht="26.25" customHeight="1">
      <c r="A10" s="188"/>
      <c r="B10" s="187"/>
      <c r="C10" s="187"/>
      <c r="D10" s="187"/>
      <c r="E10" s="187"/>
      <c r="F10" s="187"/>
      <c r="G10" s="190"/>
      <c r="H10" s="192"/>
      <c r="I10" s="187"/>
      <c r="J10" s="187"/>
      <c r="K10" s="187"/>
    </row>
    <row r="11" spans="1:12" s="8" customFormat="1" ht="26.25" customHeight="1">
      <c r="A11" s="188"/>
      <c r="B11" s="187"/>
      <c r="C11" s="187"/>
      <c r="D11" s="187"/>
      <c r="E11" s="187"/>
      <c r="F11" s="187"/>
      <c r="G11" s="190"/>
      <c r="H11" s="192"/>
      <c r="I11" s="187"/>
      <c r="J11" s="187"/>
      <c r="K11" s="187"/>
    </row>
    <row r="12" spans="1:12" s="8" customFormat="1" ht="26.25" customHeight="1">
      <c r="A12" s="188"/>
      <c r="B12" s="187"/>
      <c r="C12" s="187"/>
      <c r="D12" s="187"/>
      <c r="E12" s="187"/>
      <c r="F12" s="187"/>
      <c r="G12" s="191"/>
      <c r="H12" s="192"/>
      <c r="I12" s="187"/>
      <c r="J12" s="187"/>
      <c r="K12" s="187"/>
      <c r="L12" s="50"/>
    </row>
    <row r="13" spans="1:12" s="8" customFormat="1">
      <c r="A13" s="83" t="s">
        <v>75</v>
      </c>
      <c r="B13" s="83" t="s">
        <v>76</v>
      </c>
      <c r="C13" s="83" t="s">
        <v>78</v>
      </c>
      <c r="D13" s="83" t="s">
        <v>79</v>
      </c>
      <c r="E13" s="83" t="s">
        <v>80</v>
      </c>
      <c r="F13" s="83" t="s">
        <v>82</v>
      </c>
      <c r="G13" s="83" t="s">
        <v>83</v>
      </c>
      <c r="H13" s="83" t="s">
        <v>86</v>
      </c>
      <c r="I13" s="83" t="s">
        <v>88</v>
      </c>
      <c r="J13" s="83" t="s">
        <v>90</v>
      </c>
      <c r="K13" s="83" t="s">
        <v>195</v>
      </c>
      <c r="L13" s="50"/>
    </row>
    <row r="14" spans="1:12">
      <c r="A14" s="9"/>
      <c r="B14" s="9" t="s">
        <v>13</v>
      </c>
      <c r="C14" s="51"/>
      <c r="D14" s="51"/>
      <c r="E14" s="51"/>
      <c r="F14" s="52"/>
      <c r="G14" s="53"/>
      <c r="H14" s="53">
        <f>+H15+H51</f>
        <v>379519</v>
      </c>
      <c r="I14" s="53">
        <f>+I15+I51</f>
        <v>331891.58672399999</v>
      </c>
      <c r="J14" s="53">
        <f>+J15+J51</f>
        <v>47613</v>
      </c>
      <c r="K14" s="53">
        <f>+K15+K51</f>
        <v>46180.755000000005</v>
      </c>
    </row>
    <row r="15" spans="1:12">
      <c r="A15" s="120" t="s">
        <v>14</v>
      </c>
      <c r="B15" s="121" t="s">
        <v>93</v>
      </c>
      <c r="C15" s="122"/>
      <c r="D15" s="123"/>
      <c r="E15" s="123"/>
      <c r="F15" s="112"/>
      <c r="G15" s="112">
        <f>+G16+G33+G39+G42+G45+G47+G49</f>
        <v>2714951</v>
      </c>
      <c r="H15" s="112">
        <f t="shared" ref="H15:K15" si="0">+H16+H33+H39+H42+H45+H47+H49</f>
        <v>328534</v>
      </c>
      <c r="I15" s="112">
        <f t="shared" si="0"/>
        <v>283059.53672400001</v>
      </c>
      <c r="J15" s="112">
        <f t="shared" si="0"/>
        <v>45463</v>
      </c>
      <c r="K15" s="112">
        <f t="shared" si="0"/>
        <v>44030.755000000005</v>
      </c>
    </row>
    <row r="16" spans="1:12">
      <c r="A16" s="113" t="s">
        <v>16</v>
      </c>
      <c r="B16" s="108" t="s">
        <v>196</v>
      </c>
      <c r="C16" s="114"/>
      <c r="D16" s="114"/>
      <c r="E16" s="114"/>
      <c r="F16" s="115"/>
      <c r="G16" s="116">
        <f>SUM(G17:G32)</f>
        <v>135808</v>
      </c>
      <c r="H16" s="116">
        <f>SUM(H17:H32)</f>
        <v>58395</v>
      </c>
      <c r="I16" s="116">
        <f>SUM(I17:I32)</f>
        <v>39851.721000000005</v>
      </c>
      <c r="J16" s="116">
        <f>SUM(J17:J32)</f>
        <v>18536</v>
      </c>
      <c r="K16" s="116">
        <f>SUM(K17:K32)</f>
        <v>17103.755000000001</v>
      </c>
    </row>
    <row r="17" spans="1:11" ht="56.25">
      <c r="A17" s="11">
        <v>1</v>
      </c>
      <c r="B17" s="23" t="s">
        <v>94</v>
      </c>
      <c r="C17" s="14" t="s">
        <v>68</v>
      </c>
      <c r="D17" s="54">
        <v>7864496</v>
      </c>
      <c r="E17" s="14" t="s">
        <v>43</v>
      </c>
      <c r="F17" s="25" t="s">
        <v>95</v>
      </c>
      <c r="G17" s="55">
        <v>20000</v>
      </c>
      <c r="H17" s="15">
        <f>9945-650</f>
        <v>9295</v>
      </c>
      <c r="I17" s="15">
        <v>6462.3090000000002</v>
      </c>
      <c r="J17" s="22">
        <f>ROUNDDOWN(H17-I17,0)</f>
        <v>2832</v>
      </c>
      <c r="K17" s="15">
        <v>2200</v>
      </c>
    </row>
    <row r="18" spans="1:11" ht="56.25">
      <c r="A18" s="11">
        <v>2</v>
      </c>
      <c r="B18" s="23" t="s">
        <v>96</v>
      </c>
      <c r="C18" s="14" t="s">
        <v>40</v>
      </c>
      <c r="D18" s="14">
        <v>7881328</v>
      </c>
      <c r="E18" s="14" t="s">
        <v>43</v>
      </c>
      <c r="F18" s="14" t="s">
        <v>97</v>
      </c>
      <c r="G18" s="55">
        <v>25000</v>
      </c>
      <c r="H18" s="15">
        <f>19325-1640</f>
        <v>17685</v>
      </c>
      <c r="I18" s="15">
        <v>15941.674000000001</v>
      </c>
      <c r="J18" s="22">
        <f>ROUNDDOWN(H18-I18,0)</f>
        <v>1743</v>
      </c>
      <c r="K18" s="15">
        <v>1200</v>
      </c>
    </row>
    <row r="19" spans="1:11" ht="56.25">
      <c r="A19" s="11">
        <v>3</v>
      </c>
      <c r="B19" s="23" t="s">
        <v>99</v>
      </c>
      <c r="C19" s="14" t="s">
        <v>73</v>
      </c>
      <c r="D19" s="54">
        <v>7914730</v>
      </c>
      <c r="E19" s="14" t="s">
        <v>18</v>
      </c>
      <c r="F19" s="46" t="s">
        <v>100</v>
      </c>
      <c r="G19" s="21">
        <v>488</v>
      </c>
      <c r="H19" s="21">
        <v>450</v>
      </c>
      <c r="I19" s="21">
        <v>445.54700000000003</v>
      </c>
      <c r="J19" s="22">
        <f t="shared" ref="J19:J26" si="1">ROUNDDOWN(H19-I19,0)</f>
        <v>4</v>
      </c>
      <c r="K19" s="21">
        <f>+J19</f>
        <v>4</v>
      </c>
    </row>
    <row r="20" spans="1:11" ht="56.25">
      <c r="A20" s="11">
        <v>4</v>
      </c>
      <c r="B20" s="23" t="s">
        <v>101</v>
      </c>
      <c r="C20" s="14" t="s">
        <v>40</v>
      </c>
      <c r="D20" s="54">
        <v>7914729</v>
      </c>
      <c r="E20" s="14" t="s">
        <v>18</v>
      </c>
      <c r="F20" s="14" t="s">
        <v>102</v>
      </c>
      <c r="G20" s="21">
        <v>188</v>
      </c>
      <c r="H20" s="21">
        <v>170</v>
      </c>
      <c r="I20" s="21">
        <v>153.428</v>
      </c>
      <c r="J20" s="22">
        <f t="shared" si="1"/>
        <v>16</v>
      </c>
      <c r="K20" s="21">
        <f t="shared" ref="K20:K22" si="2">+J20</f>
        <v>16</v>
      </c>
    </row>
    <row r="21" spans="1:11" ht="56.25">
      <c r="A21" s="11">
        <v>5</v>
      </c>
      <c r="B21" s="23" t="s">
        <v>103</v>
      </c>
      <c r="C21" s="14" t="s">
        <v>47</v>
      </c>
      <c r="D21" s="14">
        <v>7953789</v>
      </c>
      <c r="E21" s="14" t="s">
        <v>18</v>
      </c>
      <c r="F21" s="14" t="s">
        <v>104</v>
      </c>
      <c r="G21" s="21">
        <v>458</v>
      </c>
      <c r="H21" s="21">
        <v>420</v>
      </c>
      <c r="I21" s="21">
        <v>392.435</v>
      </c>
      <c r="J21" s="22">
        <f t="shared" si="1"/>
        <v>27</v>
      </c>
      <c r="K21" s="21">
        <f t="shared" si="2"/>
        <v>27</v>
      </c>
    </row>
    <row r="22" spans="1:11" ht="56.25">
      <c r="A22" s="11">
        <v>6</v>
      </c>
      <c r="B22" s="23" t="s">
        <v>105</v>
      </c>
      <c r="C22" s="14" t="s">
        <v>53</v>
      </c>
      <c r="D22" s="14">
        <v>7922847</v>
      </c>
      <c r="E22" s="14" t="s">
        <v>18</v>
      </c>
      <c r="F22" s="14" t="s">
        <v>106</v>
      </c>
      <c r="G22" s="21">
        <v>578</v>
      </c>
      <c r="H22" s="21">
        <v>540</v>
      </c>
      <c r="I22" s="21">
        <v>385.06</v>
      </c>
      <c r="J22" s="22">
        <f t="shared" si="1"/>
        <v>154</v>
      </c>
      <c r="K22" s="21">
        <f t="shared" si="2"/>
        <v>154</v>
      </c>
    </row>
    <row r="23" spans="1:11" ht="71.25" customHeight="1">
      <c r="A23" s="11">
        <v>7</v>
      </c>
      <c r="B23" s="23" t="s">
        <v>107</v>
      </c>
      <c r="C23" s="14" t="s">
        <v>108</v>
      </c>
      <c r="D23" s="14">
        <v>7953793</v>
      </c>
      <c r="E23" s="14" t="s">
        <v>18</v>
      </c>
      <c r="F23" s="14" t="s">
        <v>109</v>
      </c>
      <c r="G23" s="21">
        <v>539</v>
      </c>
      <c r="H23" s="21">
        <v>530</v>
      </c>
      <c r="I23" s="21">
        <v>492.61599999999999</v>
      </c>
      <c r="J23" s="22">
        <f t="shared" si="1"/>
        <v>37</v>
      </c>
      <c r="K23" s="21">
        <f t="shared" ref="K23:K30" si="3">+J23</f>
        <v>37</v>
      </c>
    </row>
    <row r="24" spans="1:11" ht="56.25">
      <c r="A24" s="11">
        <v>8</v>
      </c>
      <c r="B24" s="23" t="s">
        <v>110</v>
      </c>
      <c r="C24" s="14" t="s">
        <v>98</v>
      </c>
      <c r="D24" s="14">
        <v>7923384</v>
      </c>
      <c r="E24" s="14" t="s">
        <v>18</v>
      </c>
      <c r="F24" s="14" t="s">
        <v>111</v>
      </c>
      <c r="G24" s="21">
        <v>394</v>
      </c>
      <c r="H24" s="21">
        <v>390</v>
      </c>
      <c r="I24" s="21">
        <v>0</v>
      </c>
      <c r="J24" s="22">
        <f t="shared" si="1"/>
        <v>390</v>
      </c>
      <c r="K24" s="21">
        <f t="shared" si="3"/>
        <v>390</v>
      </c>
    </row>
    <row r="25" spans="1:11" ht="56.25">
      <c r="A25" s="11">
        <v>9</v>
      </c>
      <c r="B25" s="23" t="s">
        <v>112</v>
      </c>
      <c r="C25" s="14" t="s">
        <v>29</v>
      </c>
      <c r="D25" s="54">
        <v>7911973</v>
      </c>
      <c r="E25" s="14" t="s">
        <v>18</v>
      </c>
      <c r="F25" s="14" t="s">
        <v>113</v>
      </c>
      <c r="G25" s="21">
        <v>268</v>
      </c>
      <c r="H25" s="21">
        <v>260</v>
      </c>
      <c r="I25" s="21">
        <v>223.43700000000001</v>
      </c>
      <c r="J25" s="22">
        <f t="shared" si="1"/>
        <v>36</v>
      </c>
      <c r="K25" s="21">
        <f t="shared" si="3"/>
        <v>36</v>
      </c>
    </row>
    <row r="26" spans="1:11" ht="131.25">
      <c r="A26" s="11">
        <v>10</v>
      </c>
      <c r="B26" s="23" t="s">
        <v>114</v>
      </c>
      <c r="C26" s="56" t="s">
        <v>115</v>
      </c>
      <c r="D26" s="54">
        <v>7914741</v>
      </c>
      <c r="E26" s="14" t="s">
        <v>18</v>
      </c>
      <c r="F26" s="14" t="s">
        <v>116</v>
      </c>
      <c r="G26" s="21">
        <v>324</v>
      </c>
      <c r="H26" s="21">
        <v>320</v>
      </c>
      <c r="I26" s="21">
        <v>290.29599999999999</v>
      </c>
      <c r="J26" s="22">
        <f t="shared" si="1"/>
        <v>29</v>
      </c>
      <c r="K26" s="21">
        <f t="shared" si="3"/>
        <v>29</v>
      </c>
    </row>
    <row r="27" spans="1:11" ht="56.25">
      <c r="A27" s="11">
        <v>11</v>
      </c>
      <c r="B27" s="57" t="s">
        <v>117</v>
      </c>
      <c r="C27" s="14" t="s">
        <v>29</v>
      </c>
      <c r="D27" s="14">
        <v>7924101</v>
      </c>
      <c r="E27" s="14" t="s">
        <v>18</v>
      </c>
      <c r="F27" s="14" t="s">
        <v>118</v>
      </c>
      <c r="G27" s="21">
        <v>19000</v>
      </c>
      <c r="H27" s="16">
        <v>10000</v>
      </c>
      <c r="I27" s="16">
        <v>3225.7860000000001</v>
      </c>
      <c r="J27" s="22">
        <f t="shared" ref="J27:J29" si="4">ROUNDDOWN(H27-I27,0)</f>
        <v>6774</v>
      </c>
      <c r="K27" s="16">
        <f t="shared" si="3"/>
        <v>6774</v>
      </c>
    </row>
    <row r="28" spans="1:11" ht="56.25">
      <c r="A28" s="11">
        <v>12</v>
      </c>
      <c r="B28" s="57" t="s">
        <v>250</v>
      </c>
      <c r="C28" s="14" t="s">
        <v>19</v>
      </c>
      <c r="D28" s="54">
        <v>7914737</v>
      </c>
      <c r="E28" s="14" t="s">
        <v>18</v>
      </c>
      <c r="F28" s="14" t="s">
        <v>119</v>
      </c>
      <c r="G28" s="21">
        <v>40000</v>
      </c>
      <c r="H28" s="20">
        <v>10000</v>
      </c>
      <c r="I28" s="20">
        <v>7245.9120000000003</v>
      </c>
      <c r="J28" s="22">
        <f t="shared" si="4"/>
        <v>2754</v>
      </c>
      <c r="K28" s="20">
        <f t="shared" si="3"/>
        <v>2754</v>
      </c>
    </row>
    <row r="29" spans="1:11" ht="54" customHeight="1">
      <c r="A29" s="11">
        <v>13</v>
      </c>
      <c r="B29" s="57" t="s">
        <v>120</v>
      </c>
      <c r="C29" s="14" t="s">
        <v>19</v>
      </c>
      <c r="D29" s="54">
        <v>7924099</v>
      </c>
      <c r="E29" s="14" t="s">
        <v>18</v>
      </c>
      <c r="F29" s="14" t="s">
        <v>121</v>
      </c>
      <c r="G29" s="21">
        <v>5000</v>
      </c>
      <c r="H29" s="35">
        <v>4750</v>
      </c>
      <c r="I29" s="35">
        <v>2212.2469999999998</v>
      </c>
      <c r="J29" s="22">
        <f t="shared" si="4"/>
        <v>2537</v>
      </c>
      <c r="K29" s="35">
        <f t="shared" si="3"/>
        <v>2537</v>
      </c>
    </row>
    <row r="30" spans="1:11" ht="75" customHeight="1">
      <c r="A30" s="11">
        <v>14</v>
      </c>
      <c r="B30" s="57" t="s">
        <v>122</v>
      </c>
      <c r="C30" s="14" t="s">
        <v>47</v>
      </c>
      <c r="D30" s="54">
        <v>7953790</v>
      </c>
      <c r="E30" s="14" t="s">
        <v>18</v>
      </c>
      <c r="F30" s="25" t="s">
        <v>123</v>
      </c>
      <c r="G30" s="21">
        <v>797</v>
      </c>
      <c r="H30" s="21">
        <v>790</v>
      </c>
      <c r="I30" s="21">
        <v>308.75799999999998</v>
      </c>
      <c r="J30" s="22">
        <f t="shared" ref="J30" si="5">ROUNDDOWN(H30-I30,0)</f>
        <v>481</v>
      </c>
      <c r="K30" s="21">
        <f t="shared" si="3"/>
        <v>481</v>
      </c>
    </row>
    <row r="31" spans="1:11" s="45" customFormat="1" ht="56.25">
      <c r="A31" s="11">
        <v>15</v>
      </c>
      <c r="B31" s="23" t="s">
        <v>124</v>
      </c>
      <c r="C31" s="14" t="s">
        <v>19</v>
      </c>
      <c r="D31" s="14">
        <v>7767023</v>
      </c>
      <c r="E31" s="14" t="s">
        <v>41</v>
      </c>
      <c r="F31" s="25" t="s">
        <v>125</v>
      </c>
      <c r="G31" s="34">
        <v>22000</v>
      </c>
      <c r="H31" s="15">
        <v>2095</v>
      </c>
      <c r="I31" s="15">
        <v>1759.2670000000001</v>
      </c>
      <c r="J31" s="22">
        <f>ROUNDDOWN(H31-I31,0)</f>
        <v>335</v>
      </c>
      <c r="K31" s="15">
        <v>77.754999999999995</v>
      </c>
    </row>
    <row r="32" spans="1:11" ht="56.25">
      <c r="A32" s="11">
        <v>16</v>
      </c>
      <c r="B32" s="58" t="s">
        <v>127</v>
      </c>
      <c r="C32" s="13" t="s">
        <v>19</v>
      </c>
      <c r="D32" s="14">
        <v>7953792</v>
      </c>
      <c r="E32" s="13" t="s">
        <v>26</v>
      </c>
      <c r="F32" s="14" t="s">
        <v>128</v>
      </c>
      <c r="G32" s="59">
        <v>774</v>
      </c>
      <c r="H32" s="35">
        <v>700</v>
      </c>
      <c r="I32" s="35">
        <v>312.94900000000001</v>
      </c>
      <c r="J32" s="22">
        <f t="shared" ref="J32" si="6">ROUNDDOWN(H32-I32,0)</f>
        <v>387</v>
      </c>
      <c r="K32" s="35">
        <f>+J32</f>
        <v>387</v>
      </c>
    </row>
    <row r="33" spans="1:11">
      <c r="A33" s="113" t="s">
        <v>32</v>
      </c>
      <c r="B33" s="108" t="s">
        <v>197</v>
      </c>
      <c r="C33" s="114"/>
      <c r="D33" s="114"/>
      <c r="E33" s="114"/>
      <c r="F33" s="115"/>
      <c r="G33" s="116">
        <f>SUM(G34:G38)</f>
        <v>2263965</v>
      </c>
      <c r="H33" s="116">
        <f>SUM(H34:H38)</f>
        <v>183119</v>
      </c>
      <c r="I33" s="116">
        <f>SUM(I34:I38)</f>
        <v>160439.01172399998</v>
      </c>
      <c r="J33" s="116">
        <f>SUM(J34:J38)</f>
        <v>22677</v>
      </c>
      <c r="K33" s="116">
        <f>SUM(K34:K38)</f>
        <v>22677</v>
      </c>
    </row>
    <row r="34" spans="1:11" ht="56.25">
      <c r="A34" s="39">
        <v>1</v>
      </c>
      <c r="B34" s="38" t="s">
        <v>131</v>
      </c>
      <c r="C34" s="14" t="s">
        <v>53</v>
      </c>
      <c r="D34" s="54">
        <v>7868339</v>
      </c>
      <c r="E34" s="14" t="s">
        <v>43</v>
      </c>
      <c r="F34" s="14" t="s">
        <v>132</v>
      </c>
      <c r="G34" s="18">
        <v>58100</v>
      </c>
      <c r="H34" s="35">
        <v>22390</v>
      </c>
      <c r="I34" s="35">
        <v>21231.716426999999</v>
      </c>
      <c r="J34" s="22">
        <f t="shared" ref="J34:J35" si="7">ROUNDDOWN(H34-I34,0)</f>
        <v>1158</v>
      </c>
      <c r="K34" s="35">
        <f>+J34</f>
        <v>1158</v>
      </c>
    </row>
    <row r="35" spans="1:11" ht="56.25">
      <c r="A35" s="39">
        <v>2</v>
      </c>
      <c r="B35" s="23" t="s">
        <v>133</v>
      </c>
      <c r="C35" s="14" t="s">
        <v>53</v>
      </c>
      <c r="D35" s="54">
        <v>7868338</v>
      </c>
      <c r="E35" s="14" t="s">
        <v>134</v>
      </c>
      <c r="F35" s="14" t="s">
        <v>135</v>
      </c>
      <c r="G35" s="60">
        <v>52150</v>
      </c>
      <c r="H35" s="35">
        <v>20320</v>
      </c>
      <c r="I35" s="35">
        <v>18680.206266000001</v>
      </c>
      <c r="J35" s="22">
        <f t="shared" si="7"/>
        <v>1639</v>
      </c>
      <c r="K35" s="35">
        <f>+J35</f>
        <v>1639</v>
      </c>
    </row>
    <row r="36" spans="1:11" ht="56.25">
      <c r="A36" s="39">
        <v>3</v>
      </c>
      <c r="B36" s="38" t="s">
        <v>143</v>
      </c>
      <c r="C36" s="14" t="s">
        <v>144</v>
      </c>
      <c r="D36" s="13">
        <v>7881020</v>
      </c>
      <c r="E36" s="14" t="s">
        <v>61</v>
      </c>
      <c r="F36" s="14" t="s">
        <v>145</v>
      </c>
      <c r="G36" s="28">
        <v>2000000</v>
      </c>
      <c r="H36" s="62">
        <f>80970+5219</f>
        <v>86189</v>
      </c>
      <c r="I36" s="62">
        <v>75123.316611999995</v>
      </c>
      <c r="J36" s="22">
        <f>ROUNDDOWN(H36-I36,0)</f>
        <v>11065</v>
      </c>
      <c r="K36" s="62">
        <f>+J36</f>
        <v>11065</v>
      </c>
    </row>
    <row r="37" spans="1:11" ht="56.25">
      <c r="A37" s="39">
        <v>4</v>
      </c>
      <c r="B37" s="23" t="s">
        <v>146</v>
      </c>
      <c r="C37" s="14" t="s">
        <v>147</v>
      </c>
      <c r="D37" s="13">
        <v>7868331</v>
      </c>
      <c r="E37" s="14" t="s">
        <v>134</v>
      </c>
      <c r="F37" s="14" t="s">
        <v>148</v>
      </c>
      <c r="G37" s="28">
        <v>54380</v>
      </c>
      <c r="H37" s="63">
        <v>19220</v>
      </c>
      <c r="I37" s="63">
        <v>16756.551146999998</v>
      </c>
      <c r="J37" s="22">
        <f>ROUNDDOWN(H37-I37,0)</f>
        <v>2463</v>
      </c>
      <c r="K37" s="63">
        <f>+J37</f>
        <v>2463</v>
      </c>
    </row>
    <row r="38" spans="1:11" ht="56.25">
      <c r="A38" s="39">
        <v>5</v>
      </c>
      <c r="B38" s="23" t="s">
        <v>149</v>
      </c>
      <c r="C38" s="14" t="s">
        <v>23</v>
      </c>
      <c r="D38" s="13">
        <v>7868329</v>
      </c>
      <c r="E38" s="14" t="s">
        <v>56</v>
      </c>
      <c r="F38" s="14" t="s">
        <v>150</v>
      </c>
      <c r="G38" s="28">
        <v>99335</v>
      </c>
      <c r="H38" s="62">
        <v>35000</v>
      </c>
      <c r="I38" s="62">
        <v>28647.221271999999</v>
      </c>
      <c r="J38" s="22">
        <f>ROUNDDOWN(H38-I38,0)</f>
        <v>6352</v>
      </c>
      <c r="K38" s="62">
        <f>+J38</f>
        <v>6352</v>
      </c>
    </row>
    <row r="39" spans="1:11">
      <c r="A39" s="113" t="s">
        <v>39</v>
      </c>
      <c r="B39" s="108" t="s">
        <v>206</v>
      </c>
      <c r="C39" s="114"/>
      <c r="D39" s="114"/>
      <c r="E39" s="114"/>
      <c r="F39" s="115"/>
      <c r="G39" s="116">
        <f>SUM(G40:G41)</f>
        <v>79993</v>
      </c>
      <c r="H39" s="116">
        <f t="shared" ref="H39:K39" si="8">SUM(H40:H41)</f>
        <v>20280</v>
      </c>
      <c r="I39" s="116">
        <f t="shared" si="8"/>
        <v>20091.717000000001</v>
      </c>
      <c r="J39" s="116">
        <f t="shared" si="8"/>
        <v>188</v>
      </c>
      <c r="K39" s="116">
        <f t="shared" si="8"/>
        <v>188</v>
      </c>
    </row>
    <row r="40" spans="1:11" ht="56.25">
      <c r="A40" s="39">
        <v>1</v>
      </c>
      <c r="B40" s="12" t="s">
        <v>129</v>
      </c>
      <c r="C40" s="14" t="s">
        <v>31</v>
      </c>
      <c r="D40" s="54">
        <v>7864567</v>
      </c>
      <c r="E40" s="14" t="s">
        <v>43</v>
      </c>
      <c r="F40" s="14" t="s">
        <v>130</v>
      </c>
      <c r="G40" s="18">
        <v>49993</v>
      </c>
      <c r="H40" s="35">
        <f>10000+280</f>
        <v>10280</v>
      </c>
      <c r="I40" s="35">
        <v>10280</v>
      </c>
      <c r="J40" s="22">
        <f>ROUNDDOWN(H40-I40,0)</f>
        <v>0</v>
      </c>
      <c r="K40" s="35"/>
    </row>
    <row r="41" spans="1:11" ht="56.25">
      <c r="A41" s="39">
        <v>2</v>
      </c>
      <c r="B41" s="12" t="s">
        <v>138</v>
      </c>
      <c r="C41" s="24" t="s">
        <v>31</v>
      </c>
      <c r="D41" s="14">
        <v>7912355</v>
      </c>
      <c r="E41" s="14" t="s">
        <v>18</v>
      </c>
      <c r="F41" s="14" t="s">
        <v>139</v>
      </c>
      <c r="G41" s="61">
        <v>30000</v>
      </c>
      <c r="H41" s="35">
        <v>10000</v>
      </c>
      <c r="I41" s="35">
        <v>9811.7170000000006</v>
      </c>
      <c r="J41" s="22">
        <f>ROUNDDOWN(H41-I41,0)</f>
        <v>188</v>
      </c>
      <c r="K41" s="35">
        <f>+J41</f>
        <v>188</v>
      </c>
    </row>
    <row r="42" spans="1:11">
      <c r="A42" s="113" t="s">
        <v>42</v>
      </c>
      <c r="B42" s="108" t="s">
        <v>207</v>
      </c>
      <c r="C42" s="114"/>
      <c r="D42" s="114"/>
      <c r="E42" s="114"/>
      <c r="F42" s="115"/>
      <c r="G42" s="116">
        <f>SUM(G43:G44)</f>
        <v>75540</v>
      </c>
      <c r="H42" s="116">
        <f t="shared" ref="H42:K42" si="9">SUM(H43:H44)</f>
        <v>15540</v>
      </c>
      <c r="I42" s="116">
        <f t="shared" si="9"/>
        <v>13160</v>
      </c>
      <c r="J42" s="116">
        <f t="shared" si="9"/>
        <v>2380</v>
      </c>
      <c r="K42" s="116">
        <f t="shared" si="9"/>
        <v>2380</v>
      </c>
    </row>
    <row r="43" spans="1:11" ht="56.25">
      <c r="A43" s="39">
        <v>1</v>
      </c>
      <c r="B43" s="38" t="s">
        <v>252</v>
      </c>
      <c r="C43" s="13" t="s">
        <v>73</v>
      </c>
      <c r="D43" s="54">
        <v>7922511</v>
      </c>
      <c r="E43" s="14" t="s">
        <v>18</v>
      </c>
      <c r="F43" s="14" t="s">
        <v>140</v>
      </c>
      <c r="G43" s="61">
        <v>75000</v>
      </c>
      <c r="H43" s="35">
        <v>15000</v>
      </c>
      <c r="I43" s="35">
        <v>12651</v>
      </c>
      <c r="J43" s="22">
        <f>ROUNDDOWN(H43-I43,0)</f>
        <v>2349</v>
      </c>
      <c r="K43" s="35">
        <f>+J43</f>
        <v>2349</v>
      </c>
    </row>
    <row r="44" spans="1:11" ht="56.25">
      <c r="A44" s="39">
        <v>2</v>
      </c>
      <c r="B44" s="23" t="s">
        <v>153</v>
      </c>
      <c r="C44" s="13" t="s">
        <v>73</v>
      </c>
      <c r="D44" s="54">
        <v>7923380</v>
      </c>
      <c r="E44" s="14" t="s">
        <v>18</v>
      </c>
      <c r="F44" s="14" t="s">
        <v>154</v>
      </c>
      <c r="G44" s="39">
        <v>540</v>
      </c>
      <c r="H44" s="63">
        <v>540</v>
      </c>
      <c r="I44" s="63">
        <v>509</v>
      </c>
      <c r="J44" s="22">
        <f>ROUNDDOWN(H44-I44,0)</f>
        <v>31</v>
      </c>
      <c r="K44" s="63">
        <f>+J44</f>
        <v>31</v>
      </c>
    </row>
    <row r="45" spans="1:11">
      <c r="A45" s="113" t="s">
        <v>54</v>
      </c>
      <c r="B45" s="108" t="s">
        <v>208</v>
      </c>
      <c r="C45" s="114"/>
      <c r="D45" s="114"/>
      <c r="E45" s="114"/>
      <c r="F45" s="115"/>
      <c r="G45" s="116">
        <f>SUM(G46:G46)</f>
        <v>1206</v>
      </c>
      <c r="H45" s="116">
        <f>SUM(H46:H46)</f>
        <v>1200</v>
      </c>
      <c r="I45" s="116">
        <f>SUM(I46:I46)</f>
        <v>596.08699999999999</v>
      </c>
      <c r="J45" s="116">
        <f>SUM(J46:J46)</f>
        <v>603</v>
      </c>
      <c r="K45" s="116">
        <f>SUM(K46:K46)</f>
        <v>603</v>
      </c>
    </row>
    <row r="46" spans="1:11" ht="55.5" customHeight="1">
      <c r="A46" s="39">
        <v>1</v>
      </c>
      <c r="B46" s="23" t="s">
        <v>141</v>
      </c>
      <c r="C46" s="13" t="s">
        <v>47</v>
      </c>
      <c r="D46" s="54">
        <v>7938943</v>
      </c>
      <c r="E46" s="14" t="s">
        <v>26</v>
      </c>
      <c r="F46" s="14" t="s">
        <v>142</v>
      </c>
      <c r="G46" s="61">
        <v>1206</v>
      </c>
      <c r="H46" s="61">
        <v>1200</v>
      </c>
      <c r="I46" s="61">
        <v>596.08699999999999</v>
      </c>
      <c r="J46" s="22">
        <f t="shared" ref="J46" si="10">ROUNDDOWN(H46-I46,0)</f>
        <v>603</v>
      </c>
      <c r="K46" s="61">
        <f>+J46</f>
        <v>603</v>
      </c>
    </row>
    <row r="47" spans="1:11">
      <c r="A47" s="113" t="s">
        <v>67</v>
      </c>
      <c r="B47" s="108" t="s">
        <v>209</v>
      </c>
      <c r="C47" s="114"/>
      <c r="D47" s="114"/>
      <c r="E47" s="114"/>
      <c r="F47" s="115"/>
      <c r="G47" s="116">
        <f>+G48</f>
        <v>78440</v>
      </c>
      <c r="H47" s="116">
        <f t="shared" ref="H47:K47" si="11">+H48</f>
        <v>25000</v>
      </c>
      <c r="I47" s="116">
        <f t="shared" si="11"/>
        <v>24017</v>
      </c>
      <c r="J47" s="116">
        <f t="shared" si="11"/>
        <v>983</v>
      </c>
      <c r="K47" s="116">
        <f t="shared" si="11"/>
        <v>983</v>
      </c>
    </row>
    <row r="48" spans="1:11" ht="56.25">
      <c r="A48" s="39">
        <v>1</v>
      </c>
      <c r="B48" s="23" t="s">
        <v>151</v>
      </c>
      <c r="C48" s="14" t="s">
        <v>68</v>
      </c>
      <c r="D48" s="13">
        <v>7871086</v>
      </c>
      <c r="E48" s="14" t="s">
        <v>43</v>
      </c>
      <c r="F48" s="14" t="s">
        <v>152</v>
      </c>
      <c r="G48" s="15">
        <v>78440</v>
      </c>
      <c r="H48" s="62">
        <v>25000</v>
      </c>
      <c r="I48" s="62">
        <v>24017</v>
      </c>
      <c r="J48" s="22">
        <f>ROUNDDOWN(H48-I48,0)</f>
        <v>983</v>
      </c>
      <c r="K48" s="62">
        <f>+J48</f>
        <v>983</v>
      </c>
    </row>
    <row r="49" spans="1:11">
      <c r="A49" s="113" t="s">
        <v>69</v>
      </c>
      <c r="B49" s="108" t="s">
        <v>210</v>
      </c>
      <c r="C49" s="114"/>
      <c r="D49" s="114"/>
      <c r="E49" s="114"/>
      <c r="F49" s="115"/>
      <c r="G49" s="116">
        <f>SUM(G50:G50)</f>
        <v>79999</v>
      </c>
      <c r="H49" s="116">
        <f>SUM(H50:H50)</f>
        <v>25000</v>
      </c>
      <c r="I49" s="116">
        <f>SUM(I50:I50)</f>
        <v>24904</v>
      </c>
      <c r="J49" s="116">
        <f>SUM(J50:J50)</f>
        <v>96</v>
      </c>
      <c r="K49" s="116">
        <f>SUM(K50:K50)</f>
        <v>96</v>
      </c>
    </row>
    <row r="50" spans="1:11" ht="56.25">
      <c r="A50" s="11">
        <v>1</v>
      </c>
      <c r="B50" s="17" t="s">
        <v>136</v>
      </c>
      <c r="C50" s="14" t="s">
        <v>29</v>
      </c>
      <c r="D50" s="54">
        <v>7867693</v>
      </c>
      <c r="E50" s="14" t="s">
        <v>43</v>
      </c>
      <c r="F50" s="14" t="s">
        <v>137</v>
      </c>
      <c r="G50" s="39">
        <v>79999</v>
      </c>
      <c r="H50" s="35">
        <v>25000</v>
      </c>
      <c r="I50" s="35">
        <v>24904</v>
      </c>
      <c r="J50" s="22">
        <f>ROUNDDOWN(H50-I50,0)</f>
        <v>96</v>
      </c>
      <c r="K50" s="35">
        <f>+J50</f>
        <v>96</v>
      </c>
    </row>
    <row r="51" spans="1:11" ht="37.5">
      <c r="A51" s="120" t="s">
        <v>74</v>
      </c>
      <c r="B51" s="121" t="s">
        <v>155</v>
      </c>
      <c r="C51" s="110"/>
      <c r="D51" s="123"/>
      <c r="E51" s="123"/>
      <c r="F51" s="112"/>
      <c r="G51" s="112">
        <f>+G52+G54+G57</f>
        <v>74661</v>
      </c>
      <c r="H51" s="112">
        <f t="shared" ref="H51:K51" si="12">+H52+H54+H57</f>
        <v>50985</v>
      </c>
      <c r="I51" s="112">
        <f t="shared" si="12"/>
        <v>48832.05</v>
      </c>
      <c r="J51" s="112">
        <f t="shared" si="12"/>
        <v>2150</v>
      </c>
      <c r="K51" s="112">
        <f t="shared" si="12"/>
        <v>2150</v>
      </c>
    </row>
    <row r="52" spans="1:11">
      <c r="A52" s="113" t="s">
        <v>16</v>
      </c>
      <c r="B52" s="108" t="s">
        <v>81</v>
      </c>
      <c r="C52" s="114"/>
      <c r="D52" s="114"/>
      <c r="E52" s="114"/>
      <c r="F52" s="115"/>
      <c r="G52" s="116">
        <f>SUM(G53:G53)</f>
        <v>10000</v>
      </c>
      <c r="H52" s="116">
        <f>SUM(H53:H53)</f>
        <v>9000</v>
      </c>
      <c r="I52" s="116">
        <f>SUM(I53:I53)</f>
        <v>8856.9719999999998</v>
      </c>
      <c r="J52" s="116">
        <f>SUM(J53:J53)</f>
        <v>143</v>
      </c>
      <c r="K52" s="116">
        <f>SUM(K53:K53)</f>
        <v>143</v>
      </c>
    </row>
    <row r="53" spans="1:11" ht="56.25">
      <c r="A53" s="39">
        <v>1</v>
      </c>
      <c r="B53" s="23" t="s">
        <v>166</v>
      </c>
      <c r="C53" s="13" t="s">
        <v>73</v>
      </c>
      <c r="D53" s="54">
        <v>7911072</v>
      </c>
      <c r="E53" s="14" t="s">
        <v>18</v>
      </c>
      <c r="F53" s="14" t="s">
        <v>167</v>
      </c>
      <c r="G53" s="15">
        <v>10000</v>
      </c>
      <c r="H53" s="65">
        <v>9000</v>
      </c>
      <c r="I53" s="65">
        <v>8856.9719999999998</v>
      </c>
      <c r="J53" s="22">
        <f>ROUNDDOWN(H53-I53,0)</f>
        <v>143</v>
      </c>
      <c r="K53" s="65">
        <f>+J53</f>
        <v>143</v>
      </c>
    </row>
    <row r="54" spans="1:11">
      <c r="A54" s="113" t="s">
        <v>32</v>
      </c>
      <c r="B54" s="108" t="s">
        <v>84</v>
      </c>
      <c r="C54" s="114"/>
      <c r="D54" s="114"/>
      <c r="E54" s="114"/>
      <c r="F54" s="115"/>
      <c r="G54" s="116">
        <f>+SUM(G55:G56)</f>
        <v>29961</v>
      </c>
      <c r="H54" s="116">
        <f>+SUM(H55:H56)</f>
        <v>18000</v>
      </c>
      <c r="I54" s="116">
        <f>+SUM(I55:I56)</f>
        <v>17884.411</v>
      </c>
      <c r="J54" s="116">
        <f>+SUM(J55:J56)</f>
        <v>114</v>
      </c>
      <c r="K54" s="116">
        <f>+SUM(K55:K56)</f>
        <v>114</v>
      </c>
    </row>
    <row r="55" spans="1:11" ht="56.25">
      <c r="A55" s="39">
        <v>1</v>
      </c>
      <c r="B55" s="33" t="s">
        <v>160</v>
      </c>
      <c r="C55" s="14" t="s">
        <v>47</v>
      </c>
      <c r="D55" s="14">
        <v>7909189</v>
      </c>
      <c r="E55" s="14" t="s">
        <v>18</v>
      </c>
      <c r="F55" s="14" t="s">
        <v>161</v>
      </c>
      <c r="G55" s="19">
        <v>14979</v>
      </c>
      <c r="H55" s="65">
        <v>9000</v>
      </c>
      <c r="I55" s="65">
        <v>8923.2369999999992</v>
      </c>
      <c r="J55" s="22">
        <f>ROUNDDOWN(H55-I55,0)</f>
        <v>76</v>
      </c>
      <c r="K55" s="65">
        <f>+J55</f>
        <v>76</v>
      </c>
    </row>
    <row r="56" spans="1:11" ht="56.25">
      <c r="A56" s="39">
        <v>2</v>
      </c>
      <c r="B56" s="33" t="s">
        <v>162</v>
      </c>
      <c r="C56" s="14" t="s">
        <v>47</v>
      </c>
      <c r="D56" s="14">
        <v>7909188</v>
      </c>
      <c r="E56" s="14" t="s">
        <v>18</v>
      </c>
      <c r="F56" s="14" t="s">
        <v>163</v>
      </c>
      <c r="G56" s="19">
        <v>14982</v>
      </c>
      <c r="H56" s="65">
        <v>9000</v>
      </c>
      <c r="I56" s="65">
        <v>8961.1740000000009</v>
      </c>
      <c r="J56" s="22">
        <f>ROUNDDOWN(H56-I56,0)</f>
        <v>38</v>
      </c>
      <c r="K56" s="65">
        <f>+J56</f>
        <v>38</v>
      </c>
    </row>
    <row r="57" spans="1:11">
      <c r="A57" s="113" t="s">
        <v>39</v>
      </c>
      <c r="B57" s="108" t="s">
        <v>91</v>
      </c>
      <c r="C57" s="114"/>
      <c r="D57" s="114"/>
      <c r="E57" s="114"/>
      <c r="F57" s="115"/>
      <c r="G57" s="116">
        <f>SUM(G58:G60)</f>
        <v>34700</v>
      </c>
      <c r="H57" s="116">
        <f>SUM(H58:H60)</f>
        <v>23985</v>
      </c>
      <c r="I57" s="116">
        <f>SUM(I58:I60)</f>
        <v>22090.667000000001</v>
      </c>
      <c r="J57" s="116">
        <f>SUM(J58:J60)</f>
        <v>1893</v>
      </c>
      <c r="K57" s="116">
        <f>SUM(K58:K60)</f>
        <v>1893</v>
      </c>
    </row>
    <row r="58" spans="1:11" ht="56.25">
      <c r="A58" s="39">
        <v>1</v>
      </c>
      <c r="B58" s="23" t="s">
        <v>156</v>
      </c>
      <c r="C58" s="14" t="s">
        <v>23</v>
      </c>
      <c r="D58" s="14">
        <v>7900260</v>
      </c>
      <c r="E58" s="13" t="s">
        <v>43</v>
      </c>
      <c r="F58" s="13" t="s">
        <v>157</v>
      </c>
      <c r="G58" s="59">
        <v>14900</v>
      </c>
      <c r="H58" s="64">
        <v>9560</v>
      </c>
      <c r="I58" s="64">
        <v>8386.5689999999995</v>
      </c>
      <c r="J58" s="22">
        <f t="shared" ref="J58:J59" si="13">ROUNDDOWN(H58-I58,0)</f>
        <v>1173</v>
      </c>
      <c r="K58" s="64">
        <f>+J58</f>
        <v>1173</v>
      </c>
    </row>
    <row r="59" spans="1:11" ht="56.25">
      <c r="A59" s="39">
        <v>2</v>
      </c>
      <c r="B59" s="23" t="s">
        <v>158</v>
      </c>
      <c r="C59" s="14" t="s">
        <v>23</v>
      </c>
      <c r="D59" s="14">
        <v>7900251</v>
      </c>
      <c r="E59" s="13" t="s">
        <v>43</v>
      </c>
      <c r="F59" s="13" t="s">
        <v>159</v>
      </c>
      <c r="G59" s="59">
        <v>14800</v>
      </c>
      <c r="H59" s="64">
        <v>9700</v>
      </c>
      <c r="I59" s="64">
        <v>9129.9689999999991</v>
      </c>
      <c r="J59" s="22">
        <f t="shared" si="13"/>
        <v>570</v>
      </c>
      <c r="K59" s="64">
        <f>+J59</f>
        <v>570</v>
      </c>
    </row>
    <row r="60" spans="1:11" ht="56.25">
      <c r="A60" s="39">
        <v>3</v>
      </c>
      <c r="B60" s="23" t="s">
        <v>164</v>
      </c>
      <c r="C60" s="14" t="s">
        <v>23</v>
      </c>
      <c r="D60" s="14">
        <v>7911953</v>
      </c>
      <c r="E60" s="14" t="s">
        <v>18</v>
      </c>
      <c r="F60" s="14" t="s">
        <v>165</v>
      </c>
      <c r="G60" s="15">
        <v>5000</v>
      </c>
      <c r="H60" s="66">
        <v>4725</v>
      </c>
      <c r="I60" s="66">
        <v>4574.1289999999999</v>
      </c>
      <c r="J60" s="22">
        <f t="shared" ref="J60" si="14">ROUNDDOWN(H60-I60,0)</f>
        <v>150</v>
      </c>
      <c r="K60" s="66">
        <f>+J60</f>
        <v>150</v>
      </c>
    </row>
    <row r="61" spans="1:11">
      <c r="A61" s="67"/>
      <c r="B61" s="68"/>
      <c r="C61" s="68"/>
      <c r="D61" s="68"/>
      <c r="E61" s="68"/>
      <c r="F61" s="68"/>
      <c r="G61" s="69"/>
      <c r="H61" s="68"/>
      <c r="I61" s="68"/>
      <c r="J61" s="68"/>
      <c r="K61" s="68"/>
    </row>
    <row r="62" spans="1:11">
      <c r="A62" s="70"/>
      <c r="B62" s="7"/>
      <c r="C62" s="7"/>
      <c r="D62" s="7"/>
      <c r="E62" s="7"/>
      <c r="F62" s="7"/>
      <c r="G62" s="7"/>
    </row>
    <row r="63" spans="1:11" hidden="1">
      <c r="A63" s="70"/>
      <c r="B63" s="7"/>
      <c r="C63" s="7"/>
      <c r="D63" s="7"/>
      <c r="E63" s="7"/>
      <c r="F63" s="7"/>
      <c r="G63" s="7"/>
    </row>
    <row r="64" spans="1:11" hidden="1">
      <c r="A64" s="70"/>
      <c r="B64" s="7"/>
      <c r="C64" s="7"/>
      <c r="D64" s="7"/>
      <c r="E64" s="7"/>
      <c r="F64" s="7"/>
      <c r="G64" s="7"/>
    </row>
    <row r="65" spans="1:15" hidden="1">
      <c r="A65" s="70"/>
      <c r="B65" s="7"/>
      <c r="C65" s="7"/>
      <c r="D65" s="7"/>
      <c r="E65" s="7"/>
      <c r="F65" s="7"/>
      <c r="G65" s="7"/>
    </row>
    <row r="66" spans="1:15" hidden="1">
      <c r="A66" s="70"/>
      <c r="B66" s="7"/>
      <c r="C66" s="7"/>
      <c r="D66" s="7"/>
      <c r="E66" s="7"/>
      <c r="F66" s="7"/>
      <c r="G66" s="7"/>
    </row>
    <row r="67" spans="1:15" hidden="1">
      <c r="A67" s="70"/>
      <c r="B67" s="7"/>
      <c r="C67" s="7"/>
      <c r="D67" s="7"/>
      <c r="E67" s="7"/>
      <c r="F67" s="7"/>
      <c r="G67" s="7"/>
    </row>
    <row r="68" spans="1:15" hidden="1">
      <c r="A68" s="70"/>
      <c r="B68" s="7"/>
      <c r="C68" s="7"/>
      <c r="D68" s="7"/>
      <c r="E68" s="7"/>
      <c r="F68" s="7"/>
      <c r="G68" s="7"/>
    </row>
    <row r="69" spans="1:15" hidden="1">
      <c r="A69" s="70"/>
      <c r="B69" s="7"/>
      <c r="C69" s="7"/>
      <c r="D69" s="7"/>
      <c r="E69" s="7"/>
      <c r="F69" s="7"/>
      <c r="G69" s="7"/>
    </row>
    <row r="70" spans="1:15" hidden="1">
      <c r="A70" s="70"/>
      <c r="B70" s="7"/>
      <c r="C70" s="7"/>
      <c r="D70" s="7"/>
      <c r="E70" s="7"/>
      <c r="F70" s="7"/>
      <c r="G70" s="7"/>
    </row>
    <row r="71" spans="1:15" hidden="1">
      <c r="A71" s="70"/>
      <c r="B71" s="7"/>
      <c r="C71" s="7"/>
      <c r="D71" s="7"/>
      <c r="E71" s="7"/>
      <c r="F71" s="7"/>
      <c r="G71" s="7"/>
    </row>
    <row r="72" spans="1:15" hidden="1">
      <c r="A72" s="70"/>
      <c r="B72" s="7"/>
      <c r="C72" s="7"/>
      <c r="D72" s="7"/>
      <c r="E72" s="7"/>
      <c r="F72" s="7"/>
      <c r="G72" s="7"/>
    </row>
    <row r="73" spans="1:15" hidden="1">
      <c r="A73" s="70"/>
      <c r="B73" s="7"/>
      <c r="C73" s="7"/>
      <c r="D73" s="7"/>
      <c r="E73" s="7"/>
      <c r="F73" s="7"/>
      <c r="G73" s="7"/>
    </row>
    <row r="74" spans="1:15" hidden="1">
      <c r="A74" s="70"/>
      <c r="B74" s="7"/>
      <c r="C74" s="7"/>
      <c r="D74" s="7"/>
      <c r="E74" s="7"/>
      <c r="F74" s="7"/>
      <c r="G74" s="7"/>
    </row>
    <row r="75" spans="1:15" hidden="1">
      <c r="A75" s="70"/>
      <c r="B75" s="7"/>
      <c r="C75" s="7"/>
      <c r="D75" s="7"/>
      <c r="E75" s="7"/>
      <c r="F75" s="7"/>
      <c r="G75" s="7"/>
    </row>
    <row r="76" spans="1:15" hidden="1">
      <c r="A76" s="70"/>
      <c r="B76" s="7"/>
      <c r="C76" s="7"/>
      <c r="D76" s="7"/>
      <c r="E76" s="7"/>
      <c r="F76" s="7"/>
      <c r="G76" s="7"/>
    </row>
    <row r="77" spans="1:15" hidden="1"/>
    <row r="78" spans="1:15" hidden="1"/>
    <row r="79" spans="1:15" hidden="1"/>
    <row r="80" spans="1:15" hidden="1">
      <c r="M80" s="198" t="s">
        <v>168</v>
      </c>
      <c r="N80" s="198"/>
      <c r="O80" s="198"/>
    </row>
    <row r="81" spans="12:16" hidden="1">
      <c r="M81" s="47" t="s">
        <v>169</v>
      </c>
      <c r="N81" s="47" t="s">
        <v>170</v>
      </c>
      <c r="O81" s="7" t="s">
        <v>171</v>
      </c>
    </row>
    <row r="82" spans="12:16" hidden="1">
      <c r="L82" s="4"/>
      <c r="M82" s="5">
        <f>M83+M84</f>
        <v>2</v>
      </c>
      <c r="N82" s="4" t="e">
        <f>+#REF!+#REF!</f>
        <v>#REF!</v>
      </c>
      <c r="O82" s="4"/>
      <c r="P82" s="4" t="e">
        <f>SUM(L82:O82)</f>
        <v>#REF!</v>
      </c>
    </row>
    <row r="83" spans="12:16" hidden="1">
      <c r="N83" s="7" t="e">
        <f>+#REF!</f>
        <v>#REF!</v>
      </c>
      <c r="P83" s="7" t="e">
        <f>+#REF!+#REF!+N83+#REF!</f>
        <v>#REF!</v>
      </c>
    </row>
    <row r="84" spans="12:16" hidden="1">
      <c r="M84" s="7">
        <v>2</v>
      </c>
      <c r="N84" s="7" t="e">
        <f>+#REF!</f>
        <v>#REF!</v>
      </c>
      <c r="P84" s="7" t="e">
        <f>SUM(L84:O84)</f>
        <v>#REF!</v>
      </c>
    </row>
    <row r="85" spans="12:16" hidden="1"/>
    <row r="86" spans="12:16" hidden="1"/>
    <row r="87" spans="12:16" hidden="1">
      <c r="M87" s="7">
        <v>2</v>
      </c>
      <c r="N87" s="71" t="e">
        <f>#REF!</f>
        <v>#REF!</v>
      </c>
      <c r="P87" s="7" t="e">
        <f>SUM(L87:O87)</f>
        <v>#REF!</v>
      </c>
    </row>
    <row r="88" spans="12:16" hidden="1">
      <c r="P88" s="71" t="e">
        <f>P87/P82*100</f>
        <v>#REF!</v>
      </c>
    </row>
    <row r="89" spans="12:16" hidden="1"/>
    <row r="90" spans="12:16" hidden="1"/>
    <row r="91" spans="12:16" hidden="1"/>
    <row r="92" spans="12:16" hidden="1"/>
    <row r="93" spans="12:16" hidden="1"/>
    <row r="94" spans="12:16" hidden="1"/>
    <row r="95" spans="12:16" hidden="1"/>
    <row r="96" spans="12:16" hidden="1"/>
    <row r="97" hidden="1"/>
    <row r="98" hidden="1"/>
  </sheetData>
  <mergeCells count="19">
    <mergeCell ref="A1:K1"/>
    <mergeCell ref="A3:K3"/>
    <mergeCell ref="A4:K4"/>
    <mergeCell ref="A6:K6"/>
    <mergeCell ref="A7:K7"/>
    <mergeCell ref="A5:K5"/>
    <mergeCell ref="M80:O80"/>
    <mergeCell ref="A8:A12"/>
    <mergeCell ref="B8:B12"/>
    <mergeCell ref="C8:C12"/>
    <mergeCell ref="D8:D12"/>
    <mergeCell ref="F8:G8"/>
    <mergeCell ref="H8:H12"/>
    <mergeCell ref="I8:I12"/>
    <mergeCell ref="J8:J12"/>
    <mergeCell ref="F9:F12"/>
    <mergeCell ref="E8:E12"/>
    <mergeCell ref="K8:K12"/>
    <mergeCell ref="G9:G12"/>
  </mergeCells>
  <phoneticPr fontId="18" type="noConversion"/>
  <printOptions horizontalCentered="1"/>
  <pageMargins left="0.31496062992125984" right="0.31496062992125984" top="0.51181102362204722" bottom="0.51181102362204722" header="0.31496062992125984" footer="0.31496062992125984"/>
  <pageSetup paperSize="9" scale="59" fitToHeight="0" orientation="landscape" r:id="rId1"/>
  <headerFooter differentFirst="1">
    <oddHeader>&amp;C &amp;P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3"/>
  <sheetViews>
    <sheetView zoomScale="60" zoomScaleNormal="60" workbookViewId="0">
      <selection activeCell="H16" sqref="H16"/>
    </sheetView>
  </sheetViews>
  <sheetFormatPr defaultRowHeight="18.75"/>
  <cols>
    <col min="1" max="1" width="5.140625" style="47" customWidth="1"/>
    <col min="2" max="2" width="37.5703125" style="49" customWidth="1"/>
    <col min="3" max="3" width="14.5703125" style="49" customWidth="1"/>
    <col min="4" max="4" width="13.42578125" style="49" customWidth="1"/>
    <col min="5" max="5" width="14.85546875" style="46" customWidth="1"/>
    <col min="6" max="6" width="15.28515625" style="46" customWidth="1"/>
    <col min="7" max="7" width="15.140625" style="6" customWidth="1"/>
    <col min="8" max="8" width="12.7109375" style="6" customWidth="1"/>
    <col min="9" max="9" width="13.140625" style="6" customWidth="1"/>
    <col min="10" max="10" width="16.5703125" style="6" customWidth="1"/>
    <col min="11" max="11" width="15.28515625" style="6" customWidth="1"/>
    <col min="12" max="12" width="14.28515625" style="6" customWidth="1"/>
    <col min="13" max="13" width="12.28515625" style="6" customWidth="1"/>
    <col min="14" max="17" width="15.28515625" style="6" customWidth="1"/>
    <col min="18" max="18" width="9.7109375" style="7" bestFit="1" customWidth="1"/>
    <col min="19" max="247" width="9.140625" style="7"/>
    <col min="248" max="248" width="5.140625" style="7" customWidth="1"/>
    <col min="249" max="249" width="35" style="7" customWidth="1"/>
    <col min="250" max="251" width="14.5703125" style="7" customWidth="1"/>
    <col min="252" max="253" width="13.42578125" style="7" customWidth="1"/>
    <col min="254" max="254" width="9.42578125" style="7" customWidth="1"/>
    <col min="255" max="255" width="14.85546875" style="7" customWidth="1"/>
    <col min="256" max="256" width="15.7109375" style="7" customWidth="1"/>
    <col min="257" max="257" width="15.28515625" style="7" customWidth="1"/>
    <col min="258" max="258" width="15.140625" style="7" customWidth="1"/>
    <col min="259" max="259" width="12.7109375" style="7" customWidth="1"/>
    <col min="260" max="260" width="13.140625" style="7" customWidth="1"/>
    <col min="261" max="261" width="16.5703125" style="7" customWidth="1"/>
    <col min="262" max="262" width="15.28515625" style="7" customWidth="1"/>
    <col min="263" max="263" width="14.28515625" style="7" customWidth="1"/>
    <col min="264" max="264" width="12.28515625" style="7" customWidth="1"/>
    <col min="265" max="265" width="13.140625" style="7" customWidth="1"/>
    <col min="266" max="266" width="12" style="7" customWidth="1"/>
    <col min="267" max="267" width="14.85546875" style="7" customWidth="1"/>
    <col min="268" max="268" width="13.85546875" style="7" customWidth="1"/>
    <col min="269" max="269" width="19.28515625" style="7" customWidth="1"/>
    <col min="270" max="270" width="13.140625" style="7" customWidth="1"/>
    <col min="271" max="271" width="11" style="7" customWidth="1"/>
    <col min="272" max="272" width="13.140625" style="7" customWidth="1"/>
    <col min="273" max="273" width="12.42578125" style="7" customWidth="1"/>
    <col min="274" max="274" width="9.7109375" style="7" bestFit="1" customWidth="1"/>
    <col min="275" max="503" width="9.140625" style="7"/>
    <col min="504" max="504" width="5.140625" style="7" customWidth="1"/>
    <col min="505" max="505" width="35" style="7" customWidth="1"/>
    <col min="506" max="507" width="14.5703125" style="7" customWidth="1"/>
    <col min="508" max="509" width="13.42578125" style="7" customWidth="1"/>
    <col min="510" max="510" width="9.42578125" style="7" customWidth="1"/>
    <col min="511" max="511" width="14.85546875" style="7" customWidth="1"/>
    <col min="512" max="512" width="15.7109375" style="7" customWidth="1"/>
    <col min="513" max="513" width="15.28515625" style="7" customWidth="1"/>
    <col min="514" max="514" width="15.140625" style="7" customWidth="1"/>
    <col min="515" max="515" width="12.7109375" style="7" customWidth="1"/>
    <col min="516" max="516" width="13.140625" style="7" customWidth="1"/>
    <col min="517" max="517" width="16.5703125" style="7" customWidth="1"/>
    <col min="518" max="518" width="15.28515625" style="7" customWidth="1"/>
    <col min="519" max="519" width="14.28515625" style="7" customWidth="1"/>
    <col min="520" max="520" width="12.28515625" style="7" customWidth="1"/>
    <col min="521" max="521" width="13.140625" style="7" customWidth="1"/>
    <col min="522" max="522" width="12" style="7" customWidth="1"/>
    <col min="523" max="523" width="14.85546875" style="7" customWidth="1"/>
    <col min="524" max="524" width="13.85546875" style="7" customWidth="1"/>
    <col min="525" max="525" width="19.28515625" style="7" customWidth="1"/>
    <col min="526" max="526" width="13.140625" style="7" customWidth="1"/>
    <col min="527" max="527" width="11" style="7" customWidth="1"/>
    <col min="528" max="528" width="13.140625" style="7" customWidth="1"/>
    <col min="529" max="529" width="12.42578125" style="7" customWidth="1"/>
    <col min="530" max="530" width="9.7109375" style="7" bestFit="1" customWidth="1"/>
    <col min="531" max="759" width="9.140625" style="7"/>
    <col min="760" max="760" width="5.140625" style="7" customWidth="1"/>
    <col min="761" max="761" width="35" style="7" customWidth="1"/>
    <col min="762" max="763" width="14.5703125" style="7" customWidth="1"/>
    <col min="764" max="765" width="13.42578125" style="7" customWidth="1"/>
    <col min="766" max="766" width="9.42578125" style="7" customWidth="1"/>
    <col min="767" max="767" width="14.85546875" style="7" customWidth="1"/>
    <col min="768" max="768" width="15.7109375" style="7" customWidth="1"/>
    <col min="769" max="769" width="15.28515625" style="7" customWidth="1"/>
    <col min="770" max="770" width="15.140625" style="7" customWidth="1"/>
    <col min="771" max="771" width="12.7109375" style="7" customWidth="1"/>
    <col min="772" max="772" width="13.140625" style="7" customWidth="1"/>
    <col min="773" max="773" width="16.5703125" style="7" customWidth="1"/>
    <col min="774" max="774" width="15.28515625" style="7" customWidth="1"/>
    <col min="775" max="775" width="14.28515625" style="7" customWidth="1"/>
    <col min="776" max="776" width="12.28515625" style="7" customWidth="1"/>
    <col min="777" max="777" width="13.140625" style="7" customWidth="1"/>
    <col min="778" max="778" width="12" style="7" customWidth="1"/>
    <col min="779" max="779" width="14.85546875" style="7" customWidth="1"/>
    <col min="780" max="780" width="13.85546875" style="7" customWidth="1"/>
    <col min="781" max="781" width="19.28515625" style="7" customWidth="1"/>
    <col min="782" max="782" width="13.140625" style="7" customWidth="1"/>
    <col min="783" max="783" width="11" style="7" customWidth="1"/>
    <col min="784" max="784" width="13.140625" style="7" customWidth="1"/>
    <col min="785" max="785" width="12.42578125" style="7" customWidth="1"/>
    <col min="786" max="786" width="9.7109375" style="7" bestFit="1" customWidth="1"/>
    <col min="787" max="1015" width="9.140625" style="7"/>
    <col min="1016" max="1016" width="5.140625" style="7" customWidth="1"/>
    <col min="1017" max="1017" width="35" style="7" customWidth="1"/>
    <col min="1018" max="1019" width="14.5703125" style="7" customWidth="1"/>
    <col min="1020" max="1021" width="13.42578125" style="7" customWidth="1"/>
    <col min="1022" max="1022" width="9.42578125" style="7" customWidth="1"/>
    <col min="1023" max="1023" width="14.85546875" style="7" customWidth="1"/>
    <col min="1024" max="1024" width="15.7109375" style="7" customWidth="1"/>
    <col min="1025" max="1025" width="15.28515625" style="7" customWidth="1"/>
    <col min="1026" max="1026" width="15.140625" style="7" customWidth="1"/>
    <col min="1027" max="1027" width="12.7109375" style="7" customWidth="1"/>
    <col min="1028" max="1028" width="13.140625" style="7" customWidth="1"/>
    <col min="1029" max="1029" width="16.5703125" style="7" customWidth="1"/>
    <col min="1030" max="1030" width="15.28515625" style="7" customWidth="1"/>
    <col min="1031" max="1031" width="14.28515625" style="7" customWidth="1"/>
    <col min="1032" max="1032" width="12.28515625" style="7" customWidth="1"/>
    <col min="1033" max="1033" width="13.140625" style="7" customWidth="1"/>
    <col min="1034" max="1034" width="12" style="7" customWidth="1"/>
    <col min="1035" max="1035" width="14.85546875" style="7" customWidth="1"/>
    <col min="1036" max="1036" width="13.85546875" style="7" customWidth="1"/>
    <col min="1037" max="1037" width="19.28515625" style="7" customWidth="1"/>
    <col min="1038" max="1038" width="13.140625" style="7" customWidth="1"/>
    <col min="1039" max="1039" width="11" style="7" customWidth="1"/>
    <col min="1040" max="1040" width="13.140625" style="7" customWidth="1"/>
    <col min="1041" max="1041" width="12.42578125" style="7" customWidth="1"/>
    <col min="1042" max="1042" width="9.7109375" style="7" bestFit="1" customWidth="1"/>
    <col min="1043" max="1271" width="9.140625" style="7"/>
    <col min="1272" max="1272" width="5.140625" style="7" customWidth="1"/>
    <col min="1273" max="1273" width="35" style="7" customWidth="1"/>
    <col min="1274" max="1275" width="14.5703125" style="7" customWidth="1"/>
    <col min="1276" max="1277" width="13.42578125" style="7" customWidth="1"/>
    <col min="1278" max="1278" width="9.42578125" style="7" customWidth="1"/>
    <col min="1279" max="1279" width="14.85546875" style="7" customWidth="1"/>
    <col min="1280" max="1280" width="15.7109375" style="7" customWidth="1"/>
    <col min="1281" max="1281" width="15.28515625" style="7" customWidth="1"/>
    <col min="1282" max="1282" width="15.140625" style="7" customWidth="1"/>
    <col min="1283" max="1283" width="12.7109375" style="7" customWidth="1"/>
    <col min="1284" max="1284" width="13.140625" style="7" customWidth="1"/>
    <col min="1285" max="1285" width="16.5703125" style="7" customWidth="1"/>
    <col min="1286" max="1286" width="15.28515625" style="7" customWidth="1"/>
    <col min="1287" max="1287" width="14.28515625" style="7" customWidth="1"/>
    <col min="1288" max="1288" width="12.28515625" style="7" customWidth="1"/>
    <col min="1289" max="1289" width="13.140625" style="7" customWidth="1"/>
    <col min="1290" max="1290" width="12" style="7" customWidth="1"/>
    <col min="1291" max="1291" width="14.85546875" style="7" customWidth="1"/>
    <col min="1292" max="1292" width="13.85546875" style="7" customWidth="1"/>
    <col min="1293" max="1293" width="19.28515625" style="7" customWidth="1"/>
    <col min="1294" max="1294" width="13.140625" style="7" customWidth="1"/>
    <col min="1295" max="1295" width="11" style="7" customWidth="1"/>
    <col min="1296" max="1296" width="13.140625" style="7" customWidth="1"/>
    <col min="1297" max="1297" width="12.42578125" style="7" customWidth="1"/>
    <col min="1298" max="1298" width="9.7109375" style="7" bestFit="1" customWidth="1"/>
    <col min="1299" max="1527" width="9.140625" style="7"/>
    <col min="1528" max="1528" width="5.140625" style="7" customWidth="1"/>
    <col min="1529" max="1529" width="35" style="7" customWidth="1"/>
    <col min="1530" max="1531" width="14.5703125" style="7" customWidth="1"/>
    <col min="1532" max="1533" width="13.42578125" style="7" customWidth="1"/>
    <col min="1534" max="1534" width="9.42578125" style="7" customWidth="1"/>
    <col min="1535" max="1535" width="14.85546875" style="7" customWidth="1"/>
    <col min="1536" max="1536" width="15.7109375" style="7" customWidth="1"/>
    <col min="1537" max="1537" width="15.28515625" style="7" customWidth="1"/>
    <col min="1538" max="1538" width="15.140625" style="7" customWidth="1"/>
    <col min="1539" max="1539" width="12.7109375" style="7" customWidth="1"/>
    <col min="1540" max="1540" width="13.140625" style="7" customWidth="1"/>
    <col min="1541" max="1541" width="16.5703125" style="7" customWidth="1"/>
    <col min="1542" max="1542" width="15.28515625" style="7" customWidth="1"/>
    <col min="1543" max="1543" width="14.28515625" style="7" customWidth="1"/>
    <col min="1544" max="1544" width="12.28515625" style="7" customWidth="1"/>
    <col min="1545" max="1545" width="13.140625" style="7" customWidth="1"/>
    <col min="1546" max="1546" width="12" style="7" customWidth="1"/>
    <col min="1547" max="1547" width="14.85546875" style="7" customWidth="1"/>
    <col min="1548" max="1548" width="13.85546875" style="7" customWidth="1"/>
    <col min="1549" max="1549" width="19.28515625" style="7" customWidth="1"/>
    <col min="1550" max="1550" width="13.140625" style="7" customWidth="1"/>
    <col min="1551" max="1551" width="11" style="7" customWidth="1"/>
    <col min="1552" max="1552" width="13.140625" style="7" customWidth="1"/>
    <col min="1553" max="1553" width="12.42578125" style="7" customWidth="1"/>
    <col min="1554" max="1554" width="9.7109375" style="7" bestFit="1" customWidth="1"/>
    <col min="1555" max="1783" width="9.140625" style="7"/>
    <col min="1784" max="1784" width="5.140625" style="7" customWidth="1"/>
    <col min="1785" max="1785" width="35" style="7" customWidth="1"/>
    <col min="1786" max="1787" width="14.5703125" style="7" customWidth="1"/>
    <col min="1788" max="1789" width="13.42578125" style="7" customWidth="1"/>
    <col min="1790" max="1790" width="9.42578125" style="7" customWidth="1"/>
    <col min="1791" max="1791" width="14.85546875" style="7" customWidth="1"/>
    <col min="1792" max="1792" width="15.7109375" style="7" customWidth="1"/>
    <col min="1793" max="1793" width="15.28515625" style="7" customWidth="1"/>
    <col min="1794" max="1794" width="15.140625" style="7" customWidth="1"/>
    <col min="1795" max="1795" width="12.7109375" style="7" customWidth="1"/>
    <col min="1796" max="1796" width="13.140625" style="7" customWidth="1"/>
    <col min="1797" max="1797" width="16.5703125" style="7" customWidth="1"/>
    <col min="1798" max="1798" width="15.28515625" style="7" customWidth="1"/>
    <col min="1799" max="1799" width="14.28515625" style="7" customWidth="1"/>
    <col min="1800" max="1800" width="12.28515625" style="7" customWidth="1"/>
    <col min="1801" max="1801" width="13.140625" style="7" customWidth="1"/>
    <col min="1802" max="1802" width="12" style="7" customWidth="1"/>
    <col min="1803" max="1803" width="14.85546875" style="7" customWidth="1"/>
    <col min="1804" max="1804" width="13.85546875" style="7" customWidth="1"/>
    <col min="1805" max="1805" width="19.28515625" style="7" customWidth="1"/>
    <col min="1806" max="1806" width="13.140625" style="7" customWidth="1"/>
    <col min="1807" max="1807" width="11" style="7" customWidth="1"/>
    <col min="1808" max="1808" width="13.140625" style="7" customWidth="1"/>
    <col min="1809" max="1809" width="12.42578125" style="7" customWidth="1"/>
    <col min="1810" max="1810" width="9.7109375" style="7" bestFit="1" customWidth="1"/>
    <col min="1811" max="2039" width="9.140625" style="7"/>
    <col min="2040" max="2040" width="5.140625" style="7" customWidth="1"/>
    <col min="2041" max="2041" width="35" style="7" customWidth="1"/>
    <col min="2042" max="2043" width="14.5703125" style="7" customWidth="1"/>
    <col min="2044" max="2045" width="13.42578125" style="7" customWidth="1"/>
    <col min="2046" max="2046" width="9.42578125" style="7" customWidth="1"/>
    <col min="2047" max="2047" width="14.85546875" style="7" customWidth="1"/>
    <col min="2048" max="2048" width="15.7109375" style="7" customWidth="1"/>
    <col min="2049" max="2049" width="15.28515625" style="7" customWidth="1"/>
    <col min="2050" max="2050" width="15.140625" style="7" customWidth="1"/>
    <col min="2051" max="2051" width="12.7109375" style="7" customWidth="1"/>
    <col min="2052" max="2052" width="13.140625" style="7" customWidth="1"/>
    <col min="2053" max="2053" width="16.5703125" style="7" customWidth="1"/>
    <col min="2054" max="2054" width="15.28515625" style="7" customWidth="1"/>
    <col min="2055" max="2055" width="14.28515625" style="7" customWidth="1"/>
    <col min="2056" max="2056" width="12.28515625" style="7" customWidth="1"/>
    <col min="2057" max="2057" width="13.140625" style="7" customWidth="1"/>
    <col min="2058" max="2058" width="12" style="7" customWidth="1"/>
    <col min="2059" max="2059" width="14.85546875" style="7" customWidth="1"/>
    <col min="2060" max="2060" width="13.85546875" style="7" customWidth="1"/>
    <col min="2061" max="2061" width="19.28515625" style="7" customWidth="1"/>
    <col min="2062" max="2062" width="13.140625" style="7" customWidth="1"/>
    <col min="2063" max="2063" width="11" style="7" customWidth="1"/>
    <col min="2064" max="2064" width="13.140625" style="7" customWidth="1"/>
    <col min="2065" max="2065" width="12.42578125" style="7" customWidth="1"/>
    <col min="2066" max="2066" width="9.7109375" style="7" bestFit="1" customWidth="1"/>
    <col min="2067" max="2295" width="9.140625" style="7"/>
    <col min="2296" max="2296" width="5.140625" style="7" customWidth="1"/>
    <col min="2297" max="2297" width="35" style="7" customWidth="1"/>
    <col min="2298" max="2299" width="14.5703125" style="7" customWidth="1"/>
    <col min="2300" max="2301" width="13.42578125" style="7" customWidth="1"/>
    <col min="2302" max="2302" width="9.42578125" style="7" customWidth="1"/>
    <col min="2303" max="2303" width="14.85546875" style="7" customWidth="1"/>
    <col min="2304" max="2304" width="15.7109375" style="7" customWidth="1"/>
    <col min="2305" max="2305" width="15.28515625" style="7" customWidth="1"/>
    <col min="2306" max="2306" width="15.140625" style="7" customWidth="1"/>
    <col min="2307" max="2307" width="12.7109375" style="7" customWidth="1"/>
    <col min="2308" max="2308" width="13.140625" style="7" customWidth="1"/>
    <col min="2309" max="2309" width="16.5703125" style="7" customWidth="1"/>
    <col min="2310" max="2310" width="15.28515625" style="7" customWidth="1"/>
    <col min="2311" max="2311" width="14.28515625" style="7" customWidth="1"/>
    <col min="2312" max="2312" width="12.28515625" style="7" customWidth="1"/>
    <col min="2313" max="2313" width="13.140625" style="7" customWidth="1"/>
    <col min="2314" max="2314" width="12" style="7" customWidth="1"/>
    <col min="2315" max="2315" width="14.85546875" style="7" customWidth="1"/>
    <col min="2316" max="2316" width="13.85546875" style="7" customWidth="1"/>
    <col min="2317" max="2317" width="19.28515625" style="7" customWidth="1"/>
    <col min="2318" max="2318" width="13.140625" style="7" customWidth="1"/>
    <col min="2319" max="2319" width="11" style="7" customWidth="1"/>
    <col min="2320" max="2320" width="13.140625" style="7" customWidth="1"/>
    <col min="2321" max="2321" width="12.42578125" style="7" customWidth="1"/>
    <col min="2322" max="2322" width="9.7109375" style="7" bestFit="1" customWidth="1"/>
    <col min="2323" max="2551" width="9.140625" style="7"/>
    <col min="2552" max="2552" width="5.140625" style="7" customWidth="1"/>
    <col min="2553" max="2553" width="35" style="7" customWidth="1"/>
    <col min="2554" max="2555" width="14.5703125" style="7" customWidth="1"/>
    <col min="2556" max="2557" width="13.42578125" style="7" customWidth="1"/>
    <col min="2558" max="2558" width="9.42578125" style="7" customWidth="1"/>
    <col min="2559" max="2559" width="14.85546875" style="7" customWidth="1"/>
    <col min="2560" max="2560" width="15.7109375" style="7" customWidth="1"/>
    <col min="2561" max="2561" width="15.28515625" style="7" customWidth="1"/>
    <col min="2562" max="2562" width="15.140625" style="7" customWidth="1"/>
    <col min="2563" max="2563" width="12.7109375" style="7" customWidth="1"/>
    <col min="2564" max="2564" width="13.140625" style="7" customWidth="1"/>
    <col min="2565" max="2565" width="16.5703125" style="7" customWidth="1"/>
    <col min="2566" max="2566" width="15.28515625" style="7" customWidth="1"/>
    <col min="2567" max="2567" width="14.28515625" style="7" customWidth="1"/>
    <col min="2568" max="2568" width="12.28515625" style="7" customWidth="1"/>
    <col min="2569" max="2569" width="13.140625" style="7" customWidth="1"/>
    <col min="2570" max="2570" width="12" style="7" customWidth="1"/>
    <col min="2571" max="2571" width="14.85546875" style="7" customWidth="1"/>
    <col min="2572" max="2572" width="13.85546875" style="7" customWidth="1"/>
    <col min="2573" max="2573" width="19.28515625" style="7" customWidth="1"/>
    <col min="2574" max="2574" width="13.140625" style="7" customWidth="1"/>
    <col min="2575" max="2575" width="11" style="7" customWidth="1"/>
    <col min="2576" max="2576" width="13.140625" style="7" customWidth="1"/>
    <col min="2577" max="2577" width="12.42578125" style="7" customWidth="1"/>
    <col min="2578" max="2578" width="9.7109375" style="7" bestFit="1" customWidth="1"/>
    <col min="2579" max="2807" width="9.140625" style="7"/>
    <col min="2808" max="2808" width="5.140625" style="7" customWidth="1"/>
    <col min="2809" max="2809" width="35" style="7" customWidth="1"/>
    <col min="2810" max="2811" width="14.5703125" style="7" customWidth="1"/>
    <col min="2812" max="2813" width="13.42578125" style="7" customWidth="1"/>
    <col min="2814" max="2814" width="9.42578125" style="7" customWidth="1"/>
    <col min="2815" max="2815" width="14.85546875" style="7" customWidth="1"/>
    <col min="2816" max="2816" width="15.7109375" style="7" customWidth="1"/>
    <col min="2817" max="2817" width="15.28515625" style="7" customWidth="1"/>
    <col min="2818" max="2818" width="15.140625" style="7" customWidth="1"/>
    <col min="2819" max="2819" width="12.7109375" style="7" customWidth="1"/>
    <col min="2820" max="2820" width="13.140625" style="7" customWidth="1"/>
    <col min="2821" max="2821" width="16.5703125" style="7" customWidth="1"/>
    <col min="2822" max="2822" width="15.28515625" style="7" customWidth="1"/>
    <col min="2823" max="2823" width="14.28515625" style="7" customWidth="1"/>
    <col min="2824" max="2824" width="12.28515625" style="7" customWidth="1"/>
    <col min="2825" max="2825" width="13.140625" style="7" customWidth="1"/>
    <col min="2826" max="2826" width="12" style="7" customWidth="1"/>
    <col min="2827" max="2827" width="14.85546875" style="7" customWidth="1"/>
    <col min="2828" max="2828" width="13.85546875" style="7" customWidth="1"/>
    <col min="2829" max="2829" width="19.28515625" style="7" customWidth="1"/>
    <col min="2830" max="2830" width="13.140625" style="7" customWidth="1"/>
    <col min="2831" max="2831" width="11" style="7" customWidth="1"/>
    <col min="2832" max="2832" width="13.140625" style="7" customWidth="1"/>
    <col min="2833" max="2833" width="12.42578125" style="7" customWidth="1"/>
    <col min="2834" max="2834" width="9.7109375" style="7" bestFit="1" customWidth="1"/>
    <col min="2835" max="3063" width="9.140625" style="7"/>
    <col min="3064" max="3064" width="5.140625" style="7" customWidth="1"/>
    <col min="3065" max="3065" width="35" style="7" customWidth="1"/>
    <col min="3066" max="3067" width="14.5703125" style="7" customWidth="1"/>
    <col min="3068" max="3069" width="13.42578125" style="7" customWidth="1"/>
    <col min="3070" max="3070" width="9.42578125" style="7" customWidth="1"/>
    <col min="3071" max="3071" width="14.85546875" style="7" customWidth="1"/>
    <col min="3072" max="3072" width="15.7109375" style="7" customWidth="1"/>
    <col min="3073" max="3073" width="15.28515625" style="7" customWidth="1"/>
    <col min="3074" max="3074" width="15.140625" style="7" customWidth="1"/>
    <col min="3075" max="3075" width="12.7109375" style="7" customWidth="1"/>
    <col min="3076" max="3076" width="13.140625" style="7" customWidth="1"/>
    <col min="3077" max="3077" width="16.5703125" style="7" customWidth="1"/>
    <col min="3078" max="3078" width="15.28515625" style="7" customWidth="1"/>
    <col min="3079" max="3079" width="14.28515625" style="7" customWidth="1"/>
    <col min="3080" max="3080" width="12.28515625" style="7" customWidth="1"/>
    <col min="3081" max="3081" width="13.140625" style="7" customWidth="1"/>
    <col min="3082" max="3082" width="12" style="7" customWidth="1"/>
    <col min="3083" max="3083" width="14.85546875" style="7" customWidth="1"/>
    <col min="3084" max="3084" width="13.85546875" style="7" customWidth="1"/>
    <col min="3085" max="3085" width="19.28515625" style="7" customWidth="1"/>
    <col min="3086" max="3086" width="13.140625" style="7" customWidth="1"/>
    <col min="3087" max="3087" width="11" style="7" customWidth="1"/>
    <col min="3088" max="3088" width="13.140625" style="7" customWidth="1"/>
    <col min="3089" max="3089" width="12.42578125" style="7" customWidth="1"/>
    <col min="3090" max="3090" width="9.7109375" style="7" bestFit="1" customWidth="1"/>
    <col min="3091" max="3319" width="9.140625" style="7"/>
    <col min="3320" max="3320" width="5.140625" style="7" customWidth="1"/>
    <col min="3321" max="3321" width="35" style="7" customWidth="1"/>
    <col min="3322" max="3323" width="14.5703125" style="7" customWidth="1"/>
    <col min="3324" max="3325" width="13.42578125" style="7" customWidth="1"/>
    <col min="3326" max="3326" width="9.42578125" style="7" customWidth="1"/>
    <col min="3327" max="3327" width="14.85546875" style="7" customWidth="1"/>
    <col min="3328" max="3328" width="15.7109375" style="7" customWidth="1"/>
    <col min="3329" max="3329" width="15.28515625" style="7" customWidth="1"/>
    <col min="3330" max="3330" width="15.140625" style="7" customWidth="1"/>
    <col min="3331" max="3331" width="12.7109375" style="7" customWidth="1"/>
    <col min="3332" max="3332" width="13.140625" style="7" customWidth="1"/>
    <col min="3333" max="3333" width="16.5703125" style="7" customWidth="1"/>
    <col min="3334" max="3334" width="15.28515625" style="7" customWidth="1"/>
    <col min="3335" max="3335" width="14.28515625" style="7" customWidth="1"/>
    <col min="3336" max="3336" width="12.28515625" style="7" customWidth="1"/>
    <col min="3337" max="3337" width="13.140625" style="7" customWidth="1"/>
    <col min="3338" max="3338" width="12" style="7" customWidth="1"/>
    <col min="3339" max="3339" width="14.85546875" style="7" customWidth="1"/>
    <col min="3340" max="3340" width="13.85546875" style="7" customWidth="1"/>
    <col min="3341" max="3341" width="19.28515625" style="7" customWidth="1"/>
    <col min="3342" max="3342" width="13.140625" style="7" customWidth="1"/>
    <col min="3343" max="3343" width="11" style="7" customWidth="1"/>
    <col min="3344" max="3344" width="13.140625" style="7" customWidth="1"/>
    <col min="3345" max="3345" width="12.42578125" style="7" customWidth="1"/>
    <col min="3346" max="3346" width="9.7109375" style="7" bestFit="1" customWidth="1"/>
    <col min="3347" max="3575" width="9.140625" style="7"/>
    <col min="3576" max="3576" width="5.140625" style="7" customWidth="1"/>
    <col min="3577" max="3577" width="35" style="7" customWidth="1"/>
    <col min="3578" max="3579" width="14.5703125" style="7" customWidth="1"/>
    <col min="3580" max="3581" width="13.42578125" style="7" customWidth="1"/>
    <col min="3582" max="3582" width="9.42578125" style="7" customWidth="1"/>
    <col min="3583" max="3583" width="14.85546875" style="7" customWidth="1"/>
    <col min="3584" max="3584" width="15.7109375" style="7" customWidth="1"/>
    <col min="3585" max="3585" width="15.28515625" style="7" customWidth="1"/>
    <col min="3586" max="3586" width="15.140625" style="7" customWidth="1"/>
    <col min="3587" max="3587" width="12.7109375" style="7" customWidth="1"/>
    <col min="3588" max="3588" width="13.140625" style="7" customWidth="1"/>
    <col min="3589" max="3589" width="16.5703125" style="7" customWidth="1"/>
    <col min="3590" max="3590" width="15.28515625" style="7" customWidth="1"/>
    <col min="3591" max="3591" width="14.28515625" style="7" customWidth="1"/>
    <col min="3592" max="3592" width="12.28515625" style="7" customWidth="1"/>
    <col min="3593" max="3593" width="13.140625" style="7" customWidth="1"/>
    <col min="3594" max="3594" width="12" style="7" customWidth="1"/>
    <col min="3595" max="3595" width="14.85546875" style="7" customWidth="1"/>
    <col min="3596" max="3596" width="13.85546875" style="7" customWidth="1"/>
    <col min="3597" max="3597" width="19.28515625" style="7" customWidth="1"/>
    <col min="3598" max="3598" width="13.140625" style="7" customWidth="1"/>
    <col min="3599" max="3599" width="11" style="7" customWidth="1"/>
    <col min="3600" max="3600" width="13.140625" style="7" customWidth="1"/>
    <col min="3601" max="3601" width="12.42578125" style="7" customWidth="1"/>
    <col min="3602" max="3602" width="9.7109375" style="7" bestFit="1" customWidth="1"/>
    <col min="3603" max="3831" width="9.140625" style="7"/>
    <col min="3832" max="3832" width="5.140625" style="7" customWidth="1"/>
    <col min="3833" max="3833" width="35" style="7" customWidth="1"/>
    <col min="3834" max="3835" width="14.5703125" style="7" customWidth="1"/>
    <col min="3836" max="3837" width="13.42578125" style="7" customWidth="1"/>
    <col min="3838" max="3838" width="9.42578125" style="7" customWidth="1"/>
    <col min="3839" max="3839" width="14.85546875" style="7" customWidth="1"/>
    <col min="3840" max="3840" width="15.7109375" style="7" customWidth="1"/>
    <col min="3841" max="3841" width="15.28515625" style="7" customWidth="1"/>
    <col min="3842" max="3842" width="15.140625" style="7" customWidth="1"/>
    <col min="3843" max="3843" width="12.7109375" style="7" customWidth="1"/>
    <col min="3844" max="3844" width="13.140625" style="7" customWidth="1"/>
    <col min="3845" max="3845" width="16.5703125" style="7" customWidth="1"/>
    <col min="3846" max="3846" width="15.28515625" style="7" customWidth="1"/>
    <col min="3847" max="3847" width="14.28515625" style="7" customWidth="1"/>
    <col min="3848" max="3848" width="12.28515625" style="7" customWidth="1"/>
    <col min="3849" max="3849" width="13.140625" style="7" customWidth="1"/>
    <col min="3850" max="3850" width="12" style="7" customWidth="1"/>
    <col min="3851" max="3851" width="14.85546875" style="7" customWidth="1"/>
    <col min="3852" max="3852" width="13.85546875" style="7" customWidth="1"/>
    <col min="3853" max="3853" width="19.28515625" style="7" customWidth="1"/>
    <col min="3854" max="3854" width="13.140625" style="7" customWidth="1"/>
    <col min="3855" max="3855" width="11" style="7" customWidth="1"/>
    <col min="3856" max="3856" width="13.140625" style="7" customWidth="1"/>
    <col min="3857" max="3857" width="12.42578125" style="7" customWidth="1"/>
    <col min="3858" max="3858" width="9.7109375" style="7" bestFit="1" customWidth="1"/>
    <col min="3859" max="4087" width="9.140625" style="7"/>
    <col min="4088" max="4088" width="5.140625" style="7" customWidth="1"/>
    <col min="4089" max="4089" width="35" style="7" customWidth="1"/>
    <col min="4090" max="4091" width="14.5703125" style="7" customWidth="1"/>
    <col min="4092" max="4093" width="13.42578125" style="7" customWidth="1"/>
    <col min="4094" max="4094" width="9.42578125" style="7" customWidth="1"/>
    <col min="4095" max="4095" width="14.85546875" style="7" customWidth="1"/>
    <col min="4096" max="4096" width="15.7109375" style="7" customWidth="1"/>
    <col min="4097" max="4097" width="15.28515625" style="7" customWidth="1"/>
    <col min="4098" max="4098" width="15.140625" style="7" customWidth="1"/>
    <col min="4099" max="4099" width="12.7109375" style="7" customWidth="1"/>
    <col min="4100" max="4100" width="13.140625" style="7" customWidth="1"/>
    <col min="4101" max="4101" width="16.5703125" style="7" customWidth="1"/>
    <col min="4102" max="4102" width="15.28515625" style="7" customWidth="1"/>
    <col min="4103" max="4103" width="14.28515625" style="7" customWidth="1"/>
    <col min="4104" max="4104" width="12.28515625" style="7" customWidth="1"/>
    <col min="4105" max="4105" width="13.140625" style="7" customWidth="1"/>
    <col min="4106" max="4106" width="12" style="7" customWidth="1"/>
    <col min="4107" max="4107" width="14.85546875" style="7" customWidth="1"/>
    <col min="4108" max="4108" width="13.85546875" style="7" customWidth="1"/>
    <col min="4109" max="4109" width="19.28515625" style="7" customWidth="1"/>
    <col min="4110" max="4110" width="13.140625" style="7" customWidth="1"/>
    <col min="4111" max="4111" width="11" style="7" customWidth="1"/>
    <col min="4112" max="4112" width="13.140625" style="7" customWidth="1"/>
    <col min="4113" max="4113" width="12.42578125" style="7" customWidth="1"/>
    <col min="4114" max="4114" width="9.7109375" style="7" bestFit="1" customWidth="1"/>
    <col min="4115" max="4343" width="9.140625" style="7"/>
    <col min="4344" max="4344" width="5.140625" style="7" customWidth="1"/>
    <col min="4345" max="4345" width="35" style="7" customWidth="1"/>
    <col min="4346" max="4347" width="14.5703125" style="7" customWidth="1"/>
    <col min="4348" max="4349" width="13.42578125" style="7" customWidth="1"/>
    <col min="4350" max="4350" width="9.42578125" style="7" customWidth="1"/>
    <col min="4351" max="4351" width="14.85546875" style="7" customWidth="1"/>
    <col min="4352" max="4352" width="15.7109375" style="7" customWidth="1"/>
    <col min="4353" max="4353" width="15.28515625" style="7" customWidth="1"/>
    <col min="4354" max="4354" width="15.140625" style="7" customWidth="1"/>
    <col min="4355" max="4355" width="12.7109375" style="7" customWidth="1"/>
    <col min="4356" max="4356" width="13.140625" style="7" customWidth="1"/>
    <col min="4357" max="4357" width="16.5703125" style="7" customWidth="1"/>
    <col min="4358" max="4358" width="15.28515625" style="7" customWidth="1"/>
    <col min="4359" max="4359" width="14.28515625" style="7" customWidth="1"/>
    <col min="4360" max="4360" width="12.28515625" style="7" customWidth="1"/>
    <col min="4361" max="4361" width="13.140625" style="7" customWidth="1"/>
    <col min="4362" max="4362" width="12" style="7" customWidth="1"/>
    <col min="4363" max="4363" width="14.85546875" style="7" customWidth="1"/>
    <col min="4364" max="4364" width="13.85546875" style="7" customWidth="1"/>
    <col min="4365" max="4365" width="19.28515625" style="7" customWidth="1"/>
    <col min="4366" max="4366" width="13.140625" style="7" customWidth="1"/>
    <col min="4367" max="4367" width="11" style="7" customWidth="1"/>
    <col min="4368" max="4368" width="13.140625" style="7" customWidth="1"/>
    <col min="4369" max="4369" width="12.42578125" style="7" customWidth="1"/>
    <col min="4370" max="4370" width="9.7109375" style="7" bestFit="1" customWidth="1"/>
    <col min="4371" max="4599" width="9.140625" style="7"/>
    <col min="4600" max="4600" width="5.140625" style="7" customWidth="1"/>
    <col min="4601" max="4601" width="35" style="7" customWidth="1"/>
    <col min="4602" max="4603" width="14.5703125" style="7" customWidth="1"/>
    <col min="4604" max="4605" width="13.42578125" style="7" customWidth="1"/>
    <col min="4606" max="4606" width="9.42578125" style="7" customWidth="1"/>
    <col min="4607" max="4607" width="14.85546875" style="7" customWidth="1"/>
    <col min="4608" max="4608" width="15.7109375" style="7" customWidth="1"/>
    <col min="4609" max="4609" width="15.28515625" style="7" customWidth="1"/>
    <col min="4610" max="4610" width="15.140625" style="7" customWidth="1"/>
    <col min="4611" max="4611" width="12.7109375" style="7" customWidth="1"/>
    <col min="4612" max="4612" width="13.140625" style="7" customWidth="1"/>
    <col min="4613" max="4613" width="16.5703125" style="7" customWidth="1"/>
    <col min="4614" max="4614" width="15.28515625" style="7" customWidth="1"/>
    <col min="4615" max="4615" width="14.28515625" style="7" customWidth="1"/>
    <col min="4616" max="4616" width="12.28515625" style="7" customWidth="1"/>
    <col min="4617" max="4617" width="13.140625" style="7" customWidth="1"/>
    <col min="4618" max="4618" width="12" style="7" customWidth="1"/>
    <col min="4619" max="4619" width="14.85546875" style="7" customWidth="1"/>
    <col min="4620" max="4620" width="13.85546875" style="7" customWidth="1"/>
    <col min="4621" max="4621" width="19.28515625" style="7" customWidth="1"/>
    <col min="4622" max="4622" width="13.140625" style="7" customWidth="1"/>
    <col min="4623" max="4623" width="11" style="7" customWidth="1"/>
    <col min="4624" max="4624" width="13.140625" style="7" customWidth="1"/>
    <col min="4625" max="4625" width="12.42578125" style="7" customWidth="1"/>
    <col min="4626" max="4626" width="9.7109375" style="7" bestFit="1" customWidth="1"/>
    <col min="4627" max="4855" width="9.140625" style="7"/>
    <col min="4856" max="4856" width="5.140625" style="7" customWidth="1"/>
    <col min="4857" max="4857" width="35" style="7" customWidth="1"/>
    <col min="4858" max="4859" width="14.5703125" style="7" customWidth="1"/>
    <col min="4860" max="4861" width="13.42578125" style="7" customWidth="1"/>
    <col min="4862" max="4862" width="9.42578125" style="7" customWidth="1"/>
    <col min="4863" max="4863" width="14.85546875" style="7" customWidth="1"/>
    <col min="4864" max="4864" width="15.7109375" style="7" customWidth="1"/>
    <col min="4865" max="4865" width="15.28515625" style="7" customWidth="1"/>
    <col min="4866" max="4866" width="15.140625" style="7" customWidth="1"/>
    <col min="4867" max="4867" width="12.7109375" style="7" customWidth="1"/>
    <col min="4868" max="4868" width="13.140625" style="7" customWidth="1"/>
    <col min="4869" max="4869" width="16.5703125" style="7" customWidth="1"/>
    <col min="4870" max="4870" width="15.28515625" style="7" customWidth="1"/>
    <col min="4871" max="4871" width="14.28515625" style="7" customWidth="1"/>
    <col min="4872" max="4872" width="12.28515625" style="7" customWidth="1"/>
    <col min="4873" max="4873" width="13.140625" style="7" customWidth="1"/>
    <col min="4874" max="4874" width="12" style="7" customWidth="1"/>
    <col min="4875" max="4875" width="14.85546875" style="7" customWidth="1"/>
    <col min="4876" max="4876" width="13.85546875" style="7" customWidth="1"/>
    <col min="4877" max="4877" width="19.28515625" style="7" customWidth="1"/>
    <col min="4878" max="4878" width="13.140625" style="7" customWidth="1"/>
    <col min="4879" max="4879" width="11" style="7" customWidth="1"/>
    <col min="4880" max="4880" width="13.140625" style="7" customWidth="1"/>
    <col min="4881" max="4881" width="12.42578125" style="7" customWidth="1"/>
    <col min="4882" max="4882" width="9.7109375" style="7" bestFit="1" customWidth="1"/>
    <col min="4883" max="5111" width="9.140625" style="7"/>
    <col min="5112" max="5112" width="5.140625" style="7" customWidth="1"/>
    <col min="5113" max="5113" width="35" style="7" customWidth="1"/>
    <col min="5114" max="5115" width="14.5703125" style="7" customWidth="1"/>
    <col min="5116" max="5117" width="13.42578125" style="7" customWidth="1"/>
    <col min="5118" max="5118" width="9.42578125" style="7" customWidth="1"/>
    <col min="5119" max="5119" width="14.85546875" style="7" customWidth="1"/>
    <col min="5120" max="5120" width="15.7109375" style="7" customWidth="1"/>
    <col min="5121" max="5121" width="15.28515625" style="7" customWidth="1"/>
    <col min="5122" max="5122" width="15.140625" style="7" customWidth="1"/>
    <col min="5123" max="5123" width="12.7109375" style="7" customWidth="1"/>
    <col min="5124" max="5124" width="13.140625" style="7" customWidth="1"/>
    <col min="5125" max="5125" width="16.5703125" style="7" customWidth="1"/>
    <col min="5126" max="5126" width="15.28515625" style="7" customWidth="1"/>
    <col min="5127" max="5127" width="14.28515625" style="7" customWidth="1"/>
    <col min="5128" max="5128" width="12.28515625" style="7" customWidth="1"/>
    <col min="5129" max="5129" width="13.140625" style="7" customWidth="1"/>
    <col min="5130" max="5130" width="12" style="7" customWidth="1"/>
    <col min="5131" max="5131" width="14.85546875" style="7" customWidth="1"/>
    <col min="5132" max="5132" width="13.85546875" style="7" customWidth="1"/>
    <col min="5133" max="5133" width="19.28515625" style="7" customWidth="1"/>
    <col min="5134" max="5134" width="13.140625" style="7" customWidth="1"/>
    <col min="5135" max="5135" width="11" style="7" customWidth="1"/>
    <col min="5136" max="5136" width="13.140625" style="7" customWidth="1"/>
    <col min="5137" max="5137" width="12.42578125" style="7" customWidth="1"/>
    <col min="5138" max="5138" width="9.7109375" style="7" bestFit="1" customWidth="1"/>
    <col min="5139" max="5367" width="9.140625" style="7"/>
    <col min="5368" max="5368" width="5.140625" style="7" customWidth="1"/>
    <col min="5369" max="5369" width="35" style="7" customWidth="1"/>
    <col min="5370" max="5371" width="14.5703125" style="7" customWidth="1"/>
    <col min="5372" max="5373" width="13.42578125" style="7" customWidth="1"/>
    <col min="5374" max="5374" width="9.42578125" style="7" customWidth="1"/>
    <col min="5375" max="5375" width="14.85546875" style="7" customWidth="1"/>
    <col min="5376" max="5376" width="15.7109375" style="7" customWidth="1"/>
    <col min="5377" max="5377" width="15.28515625" style="7" customWidth="1"/>
    <col min="5378" max="5378" width="15.140625" style="7" customWidth="1"/>
    <col min="5379" max="5379" width="12.7109375" style="7" customWidth="1"/>
    <col min="5380" max="5380" width="13.140625" style="7" customWidth="1"/>
    <col min="5381" max="5381" width="16.5703125" style="7" customWidth="1"/>
    <col min="5382" max="5382" width="15.28515625" style="7" customWidth="1"/>
    <col min="5383" max="5383" width="14.28515625" style="7" customWidth="1"/>
    <col min="5384" max="5384" width="12.28515625" style="7" customWidth="1"/>
    <col min="5385" max="5385" width="13.140625" style="7" customWidth="1"/>
    <col min="5386" max="5386" width="12" style="7" customWidth="1"/>
    <col min="5387" max="5387" width="14.85546875" style="7" customWidth="1"/>
    <col min="5388" max="5388" width="13.85546875" style="7" customWidth="1"/>
    <col min="5389" max="5389" width="19.28515625" style="7" customWidth="1"/>
    <col min="5390" max="5390" width="13.140625" style="7" customWidth="1"/>
    <col min="5391" max="5391" width="11" style="7" customWidth="1"/>
    <col min="5392" max="5392" width="13.140625" style="7" customWidth="1"/>
    <col min="5393" max="5393" width="12.42578125" style="7" customWidth="1"/>
    <col min="5394" max="5394" width="9.7109375" style="7" bestFit="1" customWidth="1"/>
    <col min="5395" max="5623" width="9.140625" style="7"/>
    <col min="5624" max="5624" width="5.140625" style="7" customWidth="1"/>
    <col min="5625" max="5625" width="35" style="7" customWidth="1"/>
    <col min="5626" max="5627" width="14.5703125" style="7" customWidth="1"/>
    <col min="5628" max="5629" width="13.42578125" style="7" customWidth="1"/>
    <col min="5630" max="5630" width="9.42578125" style="7" customWidth="1"/>
    <col min="5631" max="5631" width="14.85546875" style="7" customWidth="1"/>
    <col min="5632" max="5632" width="15.7109375" style="7" customWidth="1"/>
    <col min="5633" max="5633" width="15.28515625" style="7" customWidth="1"/>
    <col min="5634" max="5634" width="15.140625" style="7" customWidth="1"/>
    <col min="5635" max="5635" width="12.7109375" style="7" customWidth="1"/>
    <col min="5636" max="5636" width="13.140625" style="7" customWidth="1"/>
    <col min="5637" max="5637" width="16.5703125" style="7" customWidth="1"/>
    <col min="5638" max="5638" width="15.28515625" style="7" customWidth="1"/>
    <col min="5639" max="5639" width="14.28515625" style="7" customWidth="1"/>
    <col min="5640" max="5640" width="12.28515625" style="7" customWidth="1"/>
    <col min="5641" max="5641" width="13.140625" style="7" customWidth="1"/>
    <col min="5642" max="5642" width="12" style="7" customWidth="1"/>
    <col min="5643" max="5643" width="14.85546875" style="7" customWidth="1"/>
    <col min="5644" max="5644" width="13.85546875" style="7" customWidth="1"/>
    <col min="5645" max="5645" width="19.28515625" style="7" customWidth="1"/>
    <col min="5646" max="5646" width="13.140625" style="7" customWidth="1"/>
    <col min="5647" max="5647" width="11" style="7" customWidth="1"/>
    <col min="5648" max="5648" width="13.140625" style="7" customWidth="1"/>
    <col min="5649" max="5649" width="12.42578125" style="7" customWidth="1"/>
    <col min="5650" max="5650" width="9.7109375" style="7" bestFit="1" customWidth="1"/>
    <col min="5651" max="5879" width="9.140625" style="7"/>
    <col min="5880" max="5880" width="5.140625" style="7" customWidth="1"/>
    <col min="5881" max="5881" width="35" style="7" customWidth="1"/>
    <col min="5882" max="5883" width="14.5703125" style="7" customWidth="1"/>
    <col min="5884" max="5885" width="13.42578125" style="7" customWidth="1"/>
    <col min="5886" max="5886" width="9.42578125" style="7" customWidth="1"/>
    <col min="5887" max="5887" width="14.85546875" style="7" customWidth="1"/>
    <col min="5888" max="5888" width="15.7109375" style="7" customWidth="1"/>
    <col min="5889" max="5889" width="15.28515625" style="7" customWidth="1"/>
    <col min="5890" max="5890" width="15.140625" style="7" customWidth="1"/>
    <col min="5891" max="5891" width="12.7109375" style="7" customWidth="1"/>
    <col min="5892" max="5892" width="13.140625" style="7" customWidth="1"/>
    <col min="5893" max="5893" width="16.5703125" style="7" customWidth="1"/>
    <col min="5894" max="5894" width="15.28515625" style="7" customWidth="1"/>
    <col min="5895" max="5895" width="14.28515625" style="7" customWidth="1"/>
    <col min="5896" max="5896" width="12.28515625" style="7" customWidth="1"/>
    <col min="5897" max="5897" width="13.140625" style="7" customWidth="1"/>
    <col min="5898" max="5898" width="12" style="7" customWidth="1"/>
    <col min="5899" max="5899" width="14.85546875" style="7" customWidth="1"/>
    <col min="5900" max="5900" width="13.85546875" style="7" customWidth="1"/>
    <col min="5901" max="5901" width="19.28515625" style="7" customWidth="1"/>
    <col min="5902" max="5902" width="13.140625" style="7" customWidth="1"/>
    <col min="5903" max="5903" width="11" style="7" customWidth="1"/>
    <col min="5904" max="5904" width="13.140625" style="7" customWidth="1"/>
    <col min="5905" max="5905" width="12.42578125" style="7" customWidth="1"/>
    <col min="5906" max="5906" width="9.7109375" style="7" bestFit="1" customWidth="1"/>
    <col min="5907" max="6135" width="9.140625" style="7"/>
    <col min="6136" max="6136" width="5.140625" style="7" customWidth="1"/>
    <col min="6137" max="6137" width="35" style="7" customWidth="1"/>
    <col min="6138" max="6139" width="14.5703125" style="7" customWidth="1"/>
    <col min="6140" max="6141" width="13.42578125" style="7" customWidth="1"/>
    <col min="6142" max="6142" width="9.42578125" style="7" customWidth="1"/>
    <col min="6143" max="6143" width="14.85546875" style="7" customWidth="1"/>
    <col min="6144" max="6144" width="15.7109375" style="7" customWidth="1"/>
    <col min="6145" max="6145" width="15.28515625" style="7" customWidth="1"/>
    <col min="6146" max="6146" width="15.140625" style="7" customWidth="1"/>
    <col min="6147" max="6147" width="12.7109375" style="7" customWidth="1"/>
    <col min="6148" max="6148" width="13.140625" style="7" customWidth="1"/>
    <col min="6149" max="6149" width="16.5703125" style="7" customWidth="1"/>
    <col min="6150" max="6150" width="15.28515625" style="7" customWidth="1"/>
    <col min="6151" max="6151" width="14.28515625" style="7" customWidth="1"/>
    <col min="6152" max="6152" width="12.28515625" style="7" customWidth="1"/>
    <col min="6153" max="6153" width="13.140625" style="7" customWidth="1"/>
    <col min="6154" max="6154" width="12" style="7" customWidth="1"/>
    <col min="6155" max="6155" width="14.85546875" style="7" customWidth="1"/>
    <col min="6156" max="6156" width="13.85546875" style="7" customWidth="1"/>
    <col min="6157" max="6157" width="19.28515625" style="7" customWidth="1"/>
    <col min="6158" max="6158" width="13.140625" style="7" customWidth="1"/>
    <col min="6159" max="6159" width="11" style="7" customWidth="1"/>
    <col min="6160" max="6160" width="13.140625" style="7" customWidth="1"/>
    <col min="6161" max="6161" width="12.42578125" style="7" customWidth="1"/>
    <col min="6162" max="6162" width="9.7109375" style="7" bestFit="1" customWidth="1"/>
    <col min="6163" max="6391" width="9.140625" style="7"/>
    <col min="6392" max="6392" width="5.140625" style="7" customWidth="1"/>
    <col min="6393" max="6393" width="35" style="7" customWidth="1"/>
    <col min="6394" max="6395" width="14.5703125" style="7" customWidth="1"/>
    <col min="6396" max="6397" width="13.42578125" style="7" customWidth="1"/>
    <col min="6398" max="6398" width="9.42578125" style="7" customWidth="1"/>
    <col min="6399" max="6399" width="14.85546875" style="7" customWidth="1"/>
    <col min="6400" max="6400" width="15.7109375" style="7" customWidth="1"/>
    <col min="6401" max="6401" width="15.28515625" style="7" customWidth="1"/>
    <col min="6402" max="6402" width="15.140625" style="7" customWidth="1"/>
    <col min="6403" max="6403" width="12.7109375" style="7" customWidth="1"/>
    <col min="6404" max="6404" width="13.140625" style="7" customWidth="1"/>
    <col min="6405" max="6405" width="16.5703125" style="7" customWidth="1"/>
    <col min="6406" max="6406" width="15.28515625" style="7" customWidth="1"/>
    <col min="6407" max="6407" width="14.28515625" style="7" customWidth="1"/>
    <col min="6408" max="6408" width="12.28515625" style="7" customWidth="1"/>
    <col min="6409" max="6409" width="13.140625" style="7" customWidth="1"/>
    <col min="6410" max="6410" width="12" style="7" customWidth="1"/>
    <col min="6411" max="6411" width="14.85546875" style="7" customWidth="1"/>
    <col min="6412" max="6412" width="13.85546875" style="7" customWidth="1"/>
    <col min="6413" max="6413" width="19.28515625" style="7" customWidth="1"/>
    <col min="6414" max="6414" width="13.140625" style="7" customWidth="1"/>
    <col min="6415" max="6415" width="11" style="7" customWidth="1"/>
    <col min="6416" max="6416" width="13.140625" style="7" customWidth="1"/>
    <col min="6417" max="6417" width="12.42578125" style="7" customWidth="1"/>
    <col min="6418" max="6418" width="9.7109375" style="7" bestFit="1" customWidth="1"/>
    <col min="6419" max="6647" width="9.140625" style="7"/>
    <col min="6648" max="6648" width="5.140625" style="7" customWidth="1"/>
    <col min="6649" max="6649" width="35" style="7" customWidth="1"/>
    <col min="6650" max="6651" width="14.5703125" style="7" customWidth="1"/>
    <col min="6652" max="6653" width="13.42578125" style="7" customWidth="1"/>
    <col min="6654" max="6654" width="9.42578125" style="7" customWidth="1"/>
    <col min="6655" max="6655" width="14.85546875" style="7" customWidth="1"/>
    <col min="6656" max="6656" width="15.7109375" style="7" customWidth="1"/>
    <col min="6657" max="6657" width="15.28515625" style="7" customWidth="1"/>
    <col min="6658" max="6658" width="15.140625" style="7" customWidth="1"/>
    <col min="6659" max="6659" width="12.7109375" style="7" customWidth="1"/>
    <col min="6660" max="6660" width="13.140625" style="7" customWidth="1"/>
    <col min="6661" max="6661" width="16.5703125" style="7" customWidth="1"/>
    <col min="6662" max="6662" width="15.28515625" style="7" customWidth="1"/>
    <col min="6663" max="6663" width="14.28515625" style="7" customWidth="1"/>
    <col min="6664" max="6664" width="12.28515625" style="7" customWidth="1"/>
    <col min="6665" max="6665" width="13.140625" style="7" customWidth="1"/>
    <col min="6666" max="6666" width="12" style="7" customWidth="1"/>
    <col min="6667" max="6667" width="14.85546875" style="7" customWidth="1"/>
    <col min="6668" max="6668" width="13.85546875" style="7" customWidth="1"/>
    <col min="6669" max="6669" width="19.28515625" style="7" customWidth="1"/>
    <col min="6670" max="6670" width="13.140625" style="7" customWidth="1"/>
    <col min="6671" max="6671" width="11" style="7" customWidth="1"/>
    <col min="6672" max="6672" width="13.140625" style="7" customWidth="1"/>
    <col min="6673" max="6673" width="12.42578125" style="7" customWidth="1"/>
    <col min="6674" max="6674" width="9.7109375" style="7" bestFit="1" customWidth="1"/>
    <col min="6675" max="6903" width="9.140625" style="7"/>
    <col min="6904" max="6904" width="5.140625" style="7" customWidth="1"/>
    <col min="6905" max="6905" width="35" style="7" customWidth="1"/>
    <col min="6906" max="6907" width="14.5703125" style="7" customWidth="1"/>
    <col min="6908" max="6909" width="13.42578125" style="7" customWidth="1"/>
    <col min="6910" max="6910" width="9.42578125" style="7" customWidth="1"/>
    <col min="6911" max="6911" width="14.85546875" style="7" customWidth="1"/>
    <col min="6912" max="6912" width="15.7109375" style="7" customWidth="1"/>
    <col min="6913" max="6913" width="15.28515625" style="7" customWidth="1"/>
    <col min="6914" max="6914" width="15.140625" style="7" customWidth="1"/>
    <col min="6915" max="6915" width="12.7109375" style="7" customWidth="1"/>
    <col min="6916" max="6916" width="13.140625" style="7" customWidth="1"/>
    <col min="6917" max="6917" width="16.5703125" style="7" customWidth="1"/>
    <col min="6918" max="6918" width="15.28515625" style="7" customWidth="1"/>
    <col min="6919" max="6919" width="14.28515625" style="7" customWidth="1"/>
    <col min="6920" max="6920" width="12.28515625" style="7" customWidth="1"/>
    <col min="6921" max="6921" width="13.140625" style="7" customWidth="1"/>
    <col min="6922" max="6922" width="12" style="7" customWidth="1"/>
    <col min="6923" max="6923" width="14.85546875" style="7" customWidth="1"/>
    <col min="6924" max="6924" width="13.85546875" style="7" customWidth="1"/>
    <col min="6925" max="6925" width="19.28515625" style="7" customWidth="1"/>
    <col min="6926" max="6926" width="13.140625" style="7" customWidth="1"/>
    <col min="6927" max="6927" width="11" style="7" customWidth="1"/>
    <col min="6928" max="6928" width="13.140625" style="7" customWidth="1"/>
    <col min="6929" max="6929" width="12.42578125" style="7" customWidth="1"/>
    <col min="6930" max="6930" width="9.7109375" style="7" bestFit="1" customWidth="1"/>
    <col min="6931" max="7159" width="9.140625" style="7"/>
    <col min="7160" max="7160" width="5.140625" style="7" customWidth="1"/>
    <col min="7161" max="7161" width="35" style="7" customWidth="1"/>
    <col min="7162" max="7163" width="14.5703125" style="7" customWidth="1"/>
    <col min="7164" max="7165" width="13.42578125" style="7" customWidth="1"/>
    <col min="7166" max="7166" width="9.42578125" style="7" customWidth="1"/>
    <col min="7167" max="7167" width="14.85546875" style="7" customWidth="1"/>
    <col min="7168" max="7168" width="15.7109375" style="7" customWidth="1"/>
    <col min="7169" max="7169" width="15.28515625" style="7" customWidth="1"/>
    <col min="7170" max="7170" width="15.140625" style="7" customWidth="1"/>
    <col min="7171" max="7171" width="12.7109375" style="7" customWidth="1"/>
    <col min="7172" max="7172" width="13.140625" style="7" customWidth="1"/>
    <col min="7173" max="7173" width="16.5703125" style="7" customWidth="1"/>
    <col min="7174" max="7174" width="15.28515625" style="7" customWidth="1"/>
    <col min="7175" max="7175" width="14.28515625" style="7" customWidth="1"/>
    <col min="7176" max="7176" width="12.28515625" style="7" customWidth="1"/>
    <col min="7177" max="7177" width="13.140625" style="7" customWidth="1"/>
    <col min="7178" max="7178" width="12" style="7" customWidth="1"/>
    <col min="7179" max="7179" width="14.85546875" style="7" customWidth="1"/>
    <col min="7180" max="7180" width="13.85546875" style="7" customWidth="1"/>
    <col min="7181" max="7181" width="19.28515625" style="7" customWidth="1"/>
    <col min="7182" max="7182" width="13.140625" style="7" customWidth="1"/>
    <col min="7183" max="7183" width="11" style="7" customWidth="1"/>
    <col min="7184" max="7184" width="13.140625" style="7" customWidth="1"/>
    <col min="7185" max="7185" width="12.42578125" style="7" customWidth="1"/>
    <col min="7186" max="7186" width="9.7109375" style="7" bestFit="1" customWidth="1"/>
    <col min="7187" max="7415" width="9.140625" style="7"/>
    <col min="7416" max="7416" width="5.140625" style="7" customWidth="1"/>
    <col min="7417" max="7417" width="35" style="7" customWidth="1"/>
    <col min="7418" max="7419" width="14.5703125" style="7" customWidth="1"/>
    <col min="7420" max="7421" width="13.42578125" style="7" customWidth="1"/>
    <col min="7422" max="7422" width="9.42578125" style="7" customWidth="1"/>
    <col min="7423" max="7423" width="14.85546875" style="7" customWidth="1"/>
    <col min="7424" max="7424" width="15.7109375" style="7" customWidth="1"/>
    <col min="7425" max="7425" width="15.28515625" style="7" customWidth="1"/>
    <col min="7426" max="7426" width="15.140625" style="7" customWidth="1"/>
    <col min="7427" max="7427" width="12.7109375" style="7" customWidth="1"/>
    <col min="7428" max="7428" width="13.140625" style="7" customWidth="1"/>
    <col min="7429" max="7429" width="16.5703125" style="7" customWidth="1"/>
    <col min="7430" max="7430" width="15.28515625" style="7" customWidth="1"/>
    <col min="7431" max="7431" width="14.28515625" style="7" customWidth="1"/>
    <col min="7432" max="7432" width="12.28515625" style="7" customWidth="1"/>
    <col min="7433" max="7433" width="13.140625" style="7" customWidth="1"/>
    <col min="7434" max="7434" width="12" style="7" customWidth="1"/>
    <col min="7435" max="7435" width="14.85546875" style="7" customWidth="1"/>
    <col min="7436" max="7436" width="13.85546875" style="7" customWidth="1"/>
    <col min="7437" max="7437" width="19.28515625" style="7" customWidth="1"/>
    <col min="7438" max="7438" width="13.140625" style="7" customWidth="1"/>
    <col min="7439" max="7439" width="11" style="7" customWidth="1"/>
    <col min="7440" max="7440" width="13.140625" style="7" customWidth="1"/>
    <col min="7441" max="7441" width="12.42578125" style="7" customWidth="1"/>
    <col min="7442" max="7442" width="9.7109375" style="7" bestFit="1" customWidth="1"/>
    <col min="7443" max="7671" width="9.140625" style="7"/>
    <col min="7672" max="7672" width="5.140625" style="7" customWidth="1"/>
    <col min="7673" max="7673" width="35" style="7" customWidth="1"/>
    <col min="7674" max="7675" width="14.5703125" style="7" customWidth="1"/>
    <col min="7676" max="7677" width="13.42578125" style="7" customWidth="1"/>
    <col min="7678" max="7678" width="9.42578125" style="7" customWidth="1"/>
    <col min="7679" max="7679" width="14.85546875" style="7" customWidth="1"/>
    <col min="7680" max="7680" width="15.7109375" style="7" customWidth="1"/>
    <col min="7681" max="7681" width="15.28515625" style="7" customWidth="1"/>
    <col min="7682" max="7682" width="15.140625" style="7" customWidth="1"/>
    <col min="7683" max="7683" width="12.7109375" style="7" customWidth="1"/>
    <col min="7684" max="7684" width="13.140625" style="7" customWidth="1"/>
    <col min="7685" max="7685" width="16.5703125" style="7" customWidth="1"/>
    <col min="7686" max="7686" width="15.28515625" style="7" customWidth="1"/>
    <col min="7687" max="7687" width="14.28515625" style="7" customWidth="1"/>
    <col min="7688" max="7688" width="12.28515625" style="7" customWidth="1"/>
    <col min="7689" max="7689" width="13.140625" style="7" customWidth="1"/>
    <col min="7690" max="7690" width="12" style="7" customWidth="1"/>
    <col min="7691" max="7691" width="14.85546875" style="7" customWidth="1"/>
    <col min="7692" max="7692" width="13.85546875" style="7" customWidth="1"/>
    <col min="7693" max="7693" width="19.28515625" style="7" customWidth="1"/>
    <col min="7694" max="7694" width="13.140625" style="7" customWidth="1"/>
    <col min="7695" max="7695" width="11" style="7" customWidth="1"/>
    <col min="7696" max="7696" width="13.140625" style="7" customWidth="1"/>
    <col min="7697" max="7697" width="12.42578125" style="7" customWidth="1"/>
    <col min="7698" max="7698" width="9.7109375" style="7" bestFit="1" customWidth="1"/>
    <col min="7699" max="7927" width="9.140625" style="7"/>
    <col min="7928" max="7928" width="5.140625" style="7" customWidth="1"/>
    <col min="7929" max="7929" width="35" style="7" customWidth="1"/>
    <col min="7930" max="7931" width="14.5703125" style="7" customWidth="1"/>
    <col min="7932" max="7933" width="13.42578125" style="7" customWidth="1"/>
    <col min="7934" max="7934" width="9.42578125" style="7" customWidth="1"/>
    <col min="7935" max="7935" width="14.85546875" style="7" customWidth="1"/>
    <col min="7936" max="7936" width="15.7109375" style="7" customWidth="1"/>
    <col min="7937" max="7937" width="15.28515625" style="7" customWidth="1"/>
    <col min="7938" max="7938" width="15.140625" style="7" customWidth="1"/>
    <col min="7939" max="7939" width="12.7109375" style="7" customWidth="1"/>
    <col min="7940" max="7940" width="13.140625" style="7" customWidth="1"/>
    <col min="7941" max="7941" width="16.5703125" style="7" customWidth="1"/>
    <col min="7942" max="7942" width="15.28515625" style="7" customWidth="1"/>
    <col min="7943" max="7943" width="14.28515625" style="7" customWidth="1"/>
    <col min="7944" max="7944" width="12.28515625" style="7" customWidth="1"/>
    <col min="7945" max="7945" width="13.140625" style="7" customWidth="1"/>
    <col min="7946" max="7946" width="12" style="7" customWidth="1"/>
    <col min="7947" max="7947" width="14.85546875" style="7" customWidth="1"/>
    <col min="7948" max="7948" width="13.85546875" style="7" customWidth="1"/>
    <col min="7949" max="7949" width="19.28515625" style="7" customWidth="1"/>
    <col min="7950" max="7950" width="13.140625" style="7" customWidth="1"/>
    <col min="7951" max="7951" width="11" style="7" customWidth="1"/>
    <col min="7952" max="7952" width="13.140625" style="7" customWidth="1"/>
    <col min="7953" max="7953" width="12.42578125" style="7" customWidth="1"/>
    <col min="7954" max="7954" width="9.7109375" style="7" bestFit="1" customWidth="1"/>
    <col min="7955" max="8183" width="9.140625" style="7"/>
    <col min="8184" max="8184" width="5.140625" style="7" customWidth="1"/>
    <col min="8185" max="8185" width="35" style="7" customWidth="1"/>
    <col min="8186" max="8187" width="14.5703125" style="7" customWidth="1"/>
    <col min="8188" max="8189" width="13.42578125" style="7" customWidth="1"/>
    <col min="8190" max="8190" width="9.42578125" style="7" customWidth="1"/>
    <col min="8191" max="8191" width="14.85546875" style="7" customWidth="1"/>
    <col min="8192" max="8192" width="15.7109375" style="7" customWidth="1"/>
    <col min="8193" max="8193" width="15.28515625" style="7" customWidth="1"/>
    <col min="8194" max="8194" width="15.140625" style="7" customWidth="1"/>
    <col min="8195" max="8195" width="12.7109375" style="7" customWidth="1"/>
    <col min="8196" max="8196" width="13.140625" style="7" customWidth="1"/>
    <col min="8197" max="8197" width="16.5703125" style="7" customWidth="1"/>
    <col min="8198" max="8198" width="15.28515625" style="7" customWidth="1"/>
    <col min="8199" max="8199" width="14.28515625" style="7" customWidth="1"/>
    <col min="8200" max="8200" width="12.28515625" style="7" customWidth="1"/>
    <col min="8201" max="8201" width="13.140625" style="7" customWidth="1"/>
    <col min="8202" max="8202" width="12" style="7" customWidth="1"/>
    <col min="8203" max="8203" width="14.85546875" style="7" customWidth="1"/>
    <col min="8204" max="8204" width="13.85546875" style="7" customWidth="1"/>
    <col min="8205" max="8205" width="19.28515625" style="7" customWidth="1"/>
    <col min="8206" max="8206" width="13.140625" style="7" customWidth="1"/>
    <col min="8207" max="8207" width="11" style="7" customWidth="1"/>
    <col min="8208" max="8208" width="13.140625" style="7" customWidth="1"/>
    <col min="8209" max="8209" width="12.42578125" style="7" customWidth="1"/>
    <col min="8210" max="8210" width="9.7109375" style="7" bestFit="1" customWidth="1"/>
    <col min="8211" max="8439" width="9.140625" style="7"/>
    <col min="8440" max="8440" width="5.140625" style="7" customWidth="1"/>
    <col min="8441" max="8441" width="35" style="7" customWidth="1"/>
    <col min="8442" max="8443" width="14.5703125" style="7" customWidth="1"/>
    <col min="8444" max="8445" width="13.42578125" style="7" customWidth="1"/>
    <col min="8446" max="8446" width="9.42578125" style="7" customWidth="1"/>
    <col min="8447" max="8447" width="14.85546875" style="7" customWidth="1"/>
    <col min="8448" max="8448" width="15.7109375" style="7" customWidth="1"/>
    <col min="8449" max="8449" width="15.28515625" style="7" customWidth="1"/>
    <col min="8450" max="8450" width="15.140625" style="7" customWidth="1"/>
    <col min="8451" max="8451" width="12.7109375" style="7" customWidth="1"/>
    <col min="8452" max="8452" width="13.140625" style="7" customWidth="1"/>
    <col min="8453" max="8453" width="16.5703125" style="7" customWidth="1"/>
    <col min="8454" max="8454" width="15.28515625" style="7" customWidth="1"/>
    <col min="8455" max="8455" width="14.28515625" style="7" customWidth="1"/>
    <col min="8456" max="8456" width="12.28515625" style="7" customWidth="1"/>
    <col min="8457" max="8457" width="13.140625" style="7" customWidth="1"/>
    <col min="8458" max="8458" width="12" style="7" customWidth="1"/>
    <col min="8459" max="8459" width="14.85546875" style="7" customWidth="1"/>
    <col min="8460" max="8460" width="13.85546875" style="7" customWidth="1"/>
    <col min="8461" max="8461" width="19.28515625" style="7" customWidth="1"/>
    <col min="8462" max="8462" width="13.140625" style="7" customWidth="1"/>
    <col min="8463" max="8463" width="11" style="7" customWidth="1"/>
    <col min="8464" max="8464" width="13.140625" style="7" customWidth="1"/>
    <col min="8465" max="8465" width="12.42578125" style="7" customWidth="1"/>
    <col min="8466" max="8466" width="9.7109375" style="7" bestFit="1" customWidth="1"/>
    <col min="8467" max="8695" width="9.140625" style="7"/>
    <col min="8696" max="8696" width="5.140625" style="7" customWidth="1"/>
    <col min="8697" max="8697" width="35" style="7" customWidth="1"/>
    <col min="8698" max="8699" width="14.5703125" style="7" customWidth="1"/>
    <col min="8700" max="8701" width="13.42578125" style="7" customWidth="1"/>
    <col min="8702" max="8702" width="9.42578125" style="7" customWidth="1"/>
    <col min="8703" max="8703" width="14.85546875" style="7" customWidth="1"/>
    <col min="8704" max="8704" width="15.7109375" style="7" customWidth="1"/>
    <col min="8705" max="8705" width="15.28515625" style="7" customWidth="1"/>
    <col min="8706" max="8706" width="15.140625" style="7" customWidth="1"/>
    <col min="8707" max="8707" width="12.7109375" style="7" customWidth="1"/>
    <col min="8708" max="8708" width="13.140625" style="7" customWidth="1"/>
    <col min="8709" max="8709" width="16.5703125" style="7" customWidth="1"/>
    <col min="8710" max="8710" width="15.28515625" style="7" customWidth="1"/>
    <col min="8711" max="8711" width="14.28515625" style="7" customWidth="1"/>
    <col min="8712" max="8712" width="12.28515625" style="7" customWidth="1"/>
    <col min="8713" max="8713" width="13.140625" style="7" customWidth="1"/>
    <col min="8714" max="8714" width="12" style="7" customWidth="1"/>
    <col min="8715" max="8715" width="14.85546875" style="7" customWidth="1"/>
    <col min="8716" max="8716" width="13.85546875" style="7" customWidth="1"/>
    <col min="8717" max="8717" width="19.28515625" style="7" customWidth="1"/>
    <col min="8718" max="8718" width="13.140625" style="7" customWidth="1"/>
    <col min="8719" max="8719" width="11" style="7" customWidth="1"/>
    <col min="8720" max="8720" width="13.140625" style="7" customWidth="1"/>
    <col min="8721" max="8721" width="12.42578125" style="7" customWidth="1"/>
    <col min="8722" max="8722" width="9.7109375" style="7" bestFit="1" customWidth="1"/>
    <col min="8723" max="8951" width="9.140625" style="7"/>
    <col min="8952" max="8952" width="5.140625" style="7" customWidth="1"/>
    <col min="8953" max="8953" width="35" style="7" customWidth="1"/>
    <col min="8954" max="8955" width="14.5703125" style="7" customWidth="1"/>
    <col min="8956" max="8957" width="13.42578125" style="7" customWidth="1"/>
    <col min="8958" max="8958" width="9.42578125" style="7" customWidth="1"/>
    <col min="8959" max="8959" width="14.85546875" style="7" customWidth="1"/>
    <col min="8960" max="8960" width="15.7109375" style="7" customWidth="1"/>
    <col min="8961" max="8961" width="15.28515625" style="7" customWidth="1"/>
    <col min="8962" max="8962" width="15.140625" style="7" customWidth="1"/>
    <col min="8963" max="8963" width="12.7109375" style="7" customWidth="1"/>
    <col min="8964" max="8964" width="13.140625" style="7" customWidth="1"/>
    <col min="8965" max="8965" width="16.5703125" style="7" customWidth="1"/>
    <col min="8966" max="8966" width="15.28515625" style="7" customWidth="1"/>
    <col min="8967" max="8967" width="14.28515625" style="7" customWidth="1"/>
    <col min="8968" max="8968" width="12.28515625" style="7" customWidth="1"/>
    <col min="8969" max="8969" width="13.140625" style="7" customWidth="1"/>
    <col min="8970" max="8970" width="12" style="7" customWidth="1"/>
    <col min="8971" max="8971" width="14.85546875" style="7" customWidth="1"/>
    <col min="8972" max="8972" width="13.85546875" style="7" customWidth="1"/>
    <col min="8973" max="8973" width="19.28515625" style="7" customWidth="1"/>
    <col min="8974" max="8974" width="13.140625" style="7" customWidth="1"/>
    <col min="8975" max="8975" width="11" style="7" customWidth="1"/>
    <col min="8976" max="8976" width="13.140625" style="7" customWidth="1"/>
    <col min="8977" max="8977" width="12.42578125" style="7" customWidth="1"/>
    <col min="8978" max="8978" width="9.7109375" style="7" bestFit="1" customWidth="1"/>
    <col min="8979" max="9207" width="9.140625" style="7"/>
    <col min="9208" max="9208" width="5.140625" style="7" customWidth="1"/>
    <col min="9209" max="9209" width="35" style="7" customWidth="1"/>
    <col min="9210" max="9211" width="14.5703125" style="7" customWidth="1"/>
    <col min="9212" max="9213" width="13.42578125" style="7" customWidth="1"/>
    <col min="9214" max="9214" width="9.42578125" style="7" customWidth="1"/>
    <col min="9215" max="9215" width="14.85546875" style="7" customWidth="1"/>
    <col min="9216" max="9216" width="15.7109375" style="7" customWidth="1"/>
    <col min="9217" max="9217" width="15.28515625" style="7" customWidth="1"/>
    <col min="9218" max="9218" width="15.140625" style="7" customWidth="1"/>
    <col min="9219" max="9219" width="12.7109375" style="7" customWidth="1"/>
    <col min="9220" max="9220" width="13.140625" style="7" customWidth="1"/>
    <col min="9221" max="9221" width="16.5703125" style="7" customWidth="1"/>
    <col min="9222" max="9222" width="15.28515625" style="7" customWidth="1"/>
    <col min="9223" max="9223" width="14.28515625" style="7" customWidth="1"/>
    <col min="9224" max="9224" width="12.28515625" style="7" customWidth="1"/>
    <col min="9225" max="9225" width="13.140625" style="7" customWidth="1"/>
    <col min="9226" max="9226" width="12" style="7" customWidth="1"/>
    <col min="9227" max="9227" width="14.85546875" style="7" customWidth="1"/>
    <col min="9228" max="9228" width="13.85546875" style="7" customWidth="1"/>
    <col min="9229" max="9229" width="19.28515625" style="7" customWidth="1"/>
    <col min="9230" max="9230" width="13.140625" style="7" customWidth="1"/>
    <col min="9231" max="9231" width="11" style="7" customWidth="1"/>
    <col min="9232" max="9232" width="13.140625" style="7" customWidth="1"/>
    <col min="9233" max="9233" width="12.42578125" style="7" customWidth="1"/>
    <col min="9234" max="9234" width="9.7109375" style="7" bestFit="1" customWidth="1"/>
    <col min="9235" max="9463" width="9.140625" style="7"/>
    <col min="9464" max="9464" width="5.140625" style="7" customWidth="1"/>
    <col min="9465" max="9465" width="35" style="7" customWidth="1"/>
    <col min="9466" max="9467" width="14.5703125" style="7" customWidth="1"/>
    <col min="9468" max="9469" width="13.42578125" style="7" customWidth="1"/>
    <col min="9470" max="9470" width="9.42578125" style="7" customWidth="1"/>
    <col min="9471" max="9471" width="14.85546875" style="7" customWidth="1"/>
    <col min="9472" max="9472" width="15.7109375" style="7" customWidth="1"/>
    <col min="9473" max="9473" width="15.28515625" style="7" customWidth="1"/>
    <col min="9474" max="9474" width="15.140625" style="7" customWidth="1"/>
    <col min="9475" max="9475" width="12.7109375" style="7" customWidth="1"/>
    <col min="9476" max="9476" width="13.140625" style="7" customWidth="1"/>
    <col min="9477" max="9477" width="16.5703125" style="7" customWidth="1"/>
    <col min="9478" max="9478" width="15.28515625" style="7" customWidth="1"/>
    <col min="9479" max="9479" width="14.28515625" style="7" customWidth="1"/>
    <col min="9480" max="9480" width="12.28515625" style="7" customWidth="1"/>
    <col min="9481" max="9481" width="13.140625" style="7" customWidth="1"/>
    <col min="9482" max="9482" width="12" style="7" customWidth="1"/>
    <col min="9483" max="9483" width="14.85546875" style="7" customWidth="1"/>
    <col min="9484" max="9484" width="13.85546875" style="7" customWidth="1"/>
    <col min="9485" max="9485" width="19.28515625" style="7" customWidth="1"/>
    <col min="9486" max="9486" width="13.140625" style="7" customWidth="1"/>
    <col min="9487" max="9487" width="11" style="7" customWidth="1"/>
    <col min="9488" max="9488" width="13.140625" style="7" customWidth="1"/>
    <col min="9489" max="9489" width="12.42578125" style="7" customWidth="1"/>
    <col min="9490" max="9490" width="9.7109375" style="7" bestFit="1" customWidth="1"/>
    <col min="9491" max="9719" width="9.140625" style="7"/>
    <col min="9720" max="9720" width="5.140625" style="7" customWidth="1"/>
    <col min="9721" max="9721" width="35" style="7" customWidth="1"/>
    <col min="9722" max="9723" width="14.5703125" style="7" customWidth="1"/>
    <col min="9724" max="9725" width="13.42578125" style="7" customWidth="1"/>
    <col min="9726" max="9726" width="9.42578125" style="7" customWidth="1"/>
    <col min="9727" max="9727" width="14.85546875" style="7" customWidth="1"/>
    <col min="9728" max="9728" width="15.7109375" style="7" customWidth="1"/>
    <col min="9729" max="9729" width="15.28515625" style="7" customWidth="1"/>
    <col min="9730" max="9730" width="15.140625" style="7" customWidth="1"/>
    <col min="9731" max="9731" width="12.7109375" style="7" customWidth="1"/>
    <col min="9732" max="9732" width="13.140625" style="7" customWidth="1"/>
    <col min="9733" max="9733" width="16.5703125" style="7" customWidth="1"/>
    <col min="9734" max="9734" width="15.28515625" style="7" customWidth="1"/>
    <col min="9735" max="9735" width="14.28515625" style="7" customWidth="1"/>
    <col min="9736" max="9736" width="12.28515625" style="7" customWidth="1"/>
    <col min="9737" max="9737" width="13.140625" style="7" customWidth="1"/>
    <col min="9738" max="9738" width="12" style="7" customWidth="1"/>
    <col min="9739" max="9739" width="14.85546875" style="7" customWidth="1"/>
    <col min="9740" max="9740" width="13.85546875" style="7" customWidth="1"/>
    <col min="9741" max="9741" width="19.28515625" style="7" customWidth="1"/>
    <col min="9742" max="9742" width="13.140625" style="7" customWidth="1"/>
    <col min="9743" max="9743" width="11" style="7" customWidth="1"/>
    <col min="9744" max="9744" width="13.140625" style="7" customWidth="1"/>
    <col min="9745" max="9745" width="12.42578125" style="7" customWidth="1"/>
    <col min="9746" max="9746" width="9.7109375" style="7" bestFit="1" customWidth="1"/>
    <col min="9747" max="9975" width="9.140625" style="7"/>
    <col min="9976" max="9976" width="5.140625" style="7" customWidth="1"/>
    <col min="9977" max="9977" width="35" style="7" customWidth="1"/>
    <col min="9978" max="9979" width="14.5703125" style="7" customWidth="1"/>
    <col min="9980" max="9981" width="13.42578125" style="7" customWidth="1"/>
    <col min="9982" max="9982" width="9.42578125" style="7" customWidth="1"/>
    <col min="9983" max="9983" width="14.85546875" style="7" customWidth="1"/>
    <col min="9984" max="9984" width="15.7109375" style="7" customWidth="1"/>
    <col min="9985" max="9985" width="15.28515625" style="7" customWidth="1"/>
    <col min="9986" max="9986" width="15.140625" style="7" customWidth="1"/>
    <col min="9987" max="9987" width="12.7109375" style="7" customWidth="1"/>
    <col min="9988" max="9988" width="13.140625" style="7" customWidth="1"/>
    <col min="9989" max="9989" width="16.5703125" style="7" customWidth="1"/>
    <col min="9990" max="9990" width="15.28515625" style="7" customWidth="1"/>
    <col min="9991" max="9991" width="14.28515625" style="7" customWidth="1"/>
    <col min="9992" max="9992" width="12.28515625" style="7" customWidth="1"/>
    <col min="9993" max="9993" width="13.140625" style="7" customWidth="1"/>
    <col min="9994" max="9994" width="12" style="7" customWidth="1"/>
    <col min="9995" max="9995" width="14.85546875" style="7" customWidth="1"/>
    <col min="9996" max="9996" width="13.85546875" style="7" customWidth="1"/>
    <col min="9997" max="9997" width="19.28515625" style="7" customWidth="1"/>
    <col min="9998" max="9998" width="13.140625" style="7" customWidth="1"/>
    <col min="9999" max="9999" width="11" style="7" customWidth="1"/>
    <col min="10000" max="10000" width="13.140625" style="7" customWidth="1"/>
    <col min="10001" max="10001" width="12.42578125" style="7" customWidth="1"/>
    <col min="10002" max="10002" width="9.7109375" style="7" bestFit="1" customWidth="1"/>
    <col min="10003" max="10231" width="9.140625" style="7"/>
    <col min="10232" max="10232" width="5.140625" style="7" customWidth="1"/>
    <col min="10233" max="10233" width="35" style="7" customWidth="1"/>
    <col min="10234" max="10235" width="14.5703125" style="7" customWidth="1"/>
    <col min="10236" max="10237" width="13.42578125" style="7" customWidth="1"/>
    <col min="10238" max="10238" width="9.42578125" style="7" customWidth="1"/>
    <col min="10239" max="10239" width="14.85546875" style="7" customWidth="1"/>
    <col min="10240" max="10240" width="15.7109375" style="7" customWidth="1"/>
    <col min="10241" max="10241" width="15.28515625" style="7" customWidth="1"/>
    <col min="10242" max="10242" width="15.140625" style="7" customWidth="1"/>
    <col min="10243" max="10243" width="12.7109375" style="7" customWidth="1"/>
    <col min="10244" max="10244" width="13.140625" style="7" customWidth="1"/>
    <col min="10245" max="10245" width="16.5703125" style="7" customWidth="1"/>
    <col min="10246" max="10246" width="15.28515625" style="7" customWidth="1"/>
    <col min="10247" max="10247" width="14.28515625" style="7" customWidth="1"/>
    <col min="10248" max="10248" width="12.28515625" style="7" customWidth="1"/>
    <col min="10249" max="10249" width="13.140625" style="7" customWidth="1"/>
    <col min="10250" max="10250" width="12" style="7" customWidth="1"/>
    <col min="10251" max="10251" width="14.85546875" style="7" customWidth="1"/>
    <col min="10252" max="10252" width="13.85546875" style="7" customWidth="1"/>
    <col min="10253" max="10253" width="19.28515625" style="7" customWidth="1"/>
    <col min="10254" max="10254" width="13.140625" style="7" customWidth="1"/>
    <col min="10255" max="10255" width="11" style="7" customWidth="1"/>
    <col min="10256" max="10256" width="13.140625" style="7" customWidth="1"/>
    <col min="10257" max="10257" width="12.42578125" style="7" customWidth="1"/>
    <col min="10258" max="10258" width="9.7109375" style="7" bestFit="1" customWidth="1"/>
    <col min="10259" max="10487" width="9.140625" style="7"/>
    <col min="10488" max="10488" width="5.140625" style="7" customWidth="1"/>
    <col min="10489" max="10489" width="35" style="7" customWidth="1"/>
    <col min="10490" max="10491" width="14.5703125" style="7" customWidth="1"/>
    <col min="10492" max="10493" width="13.42578125" style="7" customWidth="1"/>
    <col min="10494" max="10494" width="9.42578125" style="7" customWidth="1"/>
    <col min="10495" max="10495" width="14.85546875" style="7" customWidth="1"/>
    <col min="10496" max="10496" width="15.7109375" style="7" customWidth="1"/>
    <col min="10497" max="10497" width="15.28515625" style="7" customWidth="1"/>
    <col min="10498" max="10498" width="15.140625" style="7" customWidth="1"/>
    <col min="10499" max="10499" width="12.7109375" style="7" customWidth="1"/>
    <col min="10500" max="10500" width="13.140625" style="7" customWidth="1"/>
    <col min="10501" max="10501" width="16.5703125" style="7" customWidth="1"/>
    <col min="10502" max="10502" width="15.28515625" style="7" customWidth="1"/>
    <col min="10503" max="10503" width="14.28515625" style="7" customWidth="1"/>
    <col min="10504" max="10504" width="12.28515625" style="7" customWidth="1"/>
    <col min="10505" max="10505" width="13.140625" style="7" customWidth="1"/>
    <col min="10506" max="10506" width="12" style="7" customWidth="1"/>
    <col min="10507" max="10507" width="14.85546875" style="7" customWidth="1"/>
    <col min="10508" max="10508" width="13.85546875" style="7" customWidth="1"/>
    <col min="10509" max="10509" width="19.28515625" style="7" customWidth="1"/>
    <col min="10510" max="10510" width="13.140625" style="7" customWidth="1"/>
    <col min="10511" max="10511" width="11" style="7" customWidth="1"/>
    <col min="10512" max="10512" width="13.140625" style="7" customWidth="1"/>
    <col min="10513" max="10513" width="12.42578125" style="7" customWidth="1"/>
    <col min="10514" max="10514" width="9.7109375" style="7" bestFit="1" customWidth="1"/>
    <col min="10515" max="10743" width="9.140625" style="7"/>
    <col min="10744" max="10744" width="5.140625" style="7" customWidth="1"/>
    <col min="10745" max="10745" width="35" style="7" customWidth="1"/>
    <col min="10746" max="10747" width="14.5703125" style="7" customWidth="1"/>
    <col min="10748" max="10749" width="13.42578125" style="7" customWidth="1"/>
    <col min="10750" max="10750" width="9.42578125" style="7" customWidth="1"/>
    <col min="10751" max="10751" width="14.85546875" style="7" customWidth="1"/>
    <col min="10752" max="10752" width="15.7109375" style="7" customWidth="1"/>
    <col min="10753" max="10753" width="15.28515625" style="7" customWidth="1"/>
    <col min="10754" max="10754" width="15.140625" style="7" customWidth="1"/>
    <col min="10755" max="10755" width="12.7109375" style="7" customWidth="1"/>
    <col min="10756" max="10756" width="13.140625" style="7" customWidth="1"/>
    <col min="10757" max="10757" width="16.5703125" style="7" customWidth="1"/>
    <col min="10758" max="10758" width="15.28515625" style="7" customWidth="1"/>
    <col min="10759" max="10759" width="14.28515625" style="7" customWidth="1"/>
    <col min="10760" max="10760" width="12.28515625" style="7" customWidth="1"/>
    <col min="10761" max="10761" width="13.140625" style="7" customWidth="1"/>
    <col min="10762" max="10762" width="12" style="7" customWidth="1"/>
    <col min="10763" max="10763" width="14.85546875" style="7" customWidth="1"/>
    <col min="10764" max="10764" width="13.85546875" style="7" customWidth="1"/>
    <col min="10765" max="10765" width="19.28515625" style="7" customWidth="1"/>
    <col min="10766" max="10766" width="13.140625" style="7" customWidth="1"/>
    <col min="10767" max="10767" width="11" style="7" customWidth="1"/>
    <col min="10768" max="10768" width="13.140625" style="7" customWidth="1"/>
    <col min="10769" max="10769" width="12.42578125" style="7" customWidth="1"/>
    <col min="10770" max="10770" width="9.7109375" style="7" bestFit="1" customWidth="1"/>
    <col min="10771" max="10999" width="9.140625" style="7"/>
    <col min="11000" max="11000" width="5.140625" style="7" customWidth="1"/>
    <col min="11001" max="11001" width="35" style="7" customWidth="1"/>
    <col min="11002" max="11003" width="14.5703125" style="7" customWidth="1"/>
    <col min="11004" max="11005" width="13.42578125" style="7" customWidth="1"/>
    <col min="11006" max="11006" width="9.42578125" style="7" customWidth="1"/>
    <col min="11007" max="11007" width="14.85546875" style="7" customWidth="1"/>
    <col min="11008" max="11008" width="15.7109375" style="7" customWidth="1"/>
    <col min="11009" max="11009" width="15.28515625" style="7" customWidth="1"/>
    <col min="11010" max="11010" width="15.140625" style="7" customWidth="1"/>
    <col min="11011" max="11011" width="12.7109375" style="7" customWidth="1"/>
    <col min="11012" max="11012" width="13.140625" style="7" customWidth="1"/>
    <col min="11013" max="11013" width="16.5703125" style="7" customWidth="1"/>
    <col min="11014" max="11014" width="15.28515625" style="7" customWidth="1"/>
    <col min="11015" max="11015" width="14.28515625" style="7" customWidth="1"/>
    <col min="11016" max="11016" width="12.28515625" style="7" customWidth="1"/>
    <col min="11017" max="11017" width="13.140625" style="7" customWidth="1"/>
    <col min="11018" max="11018" width="12" style="7" customWidth="1"/>
    <col min="11019" max="11019" width="14.85546875" style="7" customWidth="1"/>
    <col min="11020" max="11020" width="13.85546875" style="7" customWidth="1"/>
    <col min="11021" max="11021" width="19.28515625" style="7" customWidth="1"/>
    <col min="11022" max="11022" width="13.140625" style="7" customWidth="1"/>
    <col min="11023" max="11023" width="11" style="7" customWidth="1"/>
    <col min="11024" max="11024" width="13.140625" style="7" customWidth="1"/>
    <col min="11025" max="11025" width="12.42578125" style="7" customWidth="1"/>
    <col min="11026" max="11026" width="9.7109375" style="7" bestFit="1" customWidth="1"/>
    <col min="11027" max="11255" width="9.140625" style="7"/>
    <col min="11256" max="11256" width="5.140625" style="7" customWidth="1"/>
    <col min="11257" max="11257" width="35" style="7" customWidth="1"/>
    <col min="11258" max="11259" width="14.5703125" style="7" customWidth="1"/>
    <col min="11260" max="11261" width="13.42578125" style="7" customWidth="1"/>
    <col min="11262" max="11262" width="9.42578125" style="7" customWidth="1"/>
    <col min="11263" max="11263" width="14.85546875" style="7" customWidth="1"/>
    <col min="11264" max="11264" width="15.7109375" style="7" customWidth="1"/>
    <col min="11265" max="11265" width="15.28515625" style="7" customWidth="1"/>
    <col min="11266" max="11266" width="15.140625" style="7" customWidth="1"/>
    <col min="11267" max="11267" width="12.7109375" style="7" customWidth="1"/>
    <col min="11268" max="11268" width="13.140625" style="7" customWidth="1"/>
    <col min="11269" max="11269" width="16.5703125" style="7" customWidth="1"/>
    <col min="11270" max="11270" width="15.28515625" style="7" customWidth="1"/>
    <col min="11271" max="11271" width="14.28515625" style="7" customWidth="1"/>
    <col min="11272" max="11272" width="12.28515625" style="7" customWidth="1"/>
    <col min="11273" max="11273" width="13.140625" style="7" customWidth="1"/>
    <col min="11274" max="11274" width="12" style="7" customWidth="1"/>
    <col min="11275" max="11275" width="14.85546875" style="7" customWidth="1"/>
    <col min="11276" max="11276" width="13.85546875" style="7" customWidth="1"/>
    <col min="11277" max="11277" width="19.28515625" style="7" customWidth="1"/>
    <col min="11278" max="11278" width="13.140625" style="7" customWidth="1"/>
    <col min="11279" max="11279" width="11" style="7" customWidth="1"/>
    <col min="11280" max="11280" width="13.140625" style="7" customWidth="1"/>
    <col min="11281" max="11281" width="12.42578125" style="7" customWidth="1"/>
    <col min="11282" max="11282" width="9.7109375" style="7" bestFit="1" customWidth="1"/>
    <col min="11283" max="11511" width="9.140625" style="7"/>
    <col min="11512" max="11512" width="5.140625" style="7" customWidth="1"/>
    <col min="11513" max="11513" width="35" style="7" customWidth="1"/>
    <col min="11514" max="11515" width="14.5703125" style="7" customWidth="1"/>
    <col min="11516" max="11517" width="13.42578125" style="7" customWidth="1"/>
    <col min="11518" max="11518" width="9.42578125" style="7" customWidth="1"/>
    <col min="11519" max="11519" width="14.85546875" style="7" customWidth="1"/>
    <col min="11520" max="11520" width="15.7109375" style="7" customWidth="1"/>
    <col min="11521" max="11521" width="15.28515625" style="7" customWidth="1"/>
    <col min="11522" max="11522" width="15.140625" style="7" customWidth="1"/>
    <col min="11523" max="11523" width="12.7109375" style="7" customWidth="1"/>
    <col min="11524" max="11524" width="13.140625" style="7" customWidth="1"/>
    <col min="11525" max="11525" width="16.5703125" style="7" customWidth="1"/>
    <col min="11526" max="11526" width="15.28515625" style="7" customWidth="1"/>
    <col min="11527" max="11527" width="14.28515625" style="7" customWidth="1"/>
    <col min="11528" max="11528" width="12.28515625" style="7" customWidth="1"/>
    <col min="11529" max="11529" width="13.140625" style="7" customWidth="1"/>
    <col min="11530" max="11530" width="12" style="7" customWidth="1"/>
    <col min="11531" max="11531" width="14.85546875" style="7" customWidth="1"/>
    <col min="11532" max="11532" width="13.85546875" style="7" customWidth="1"/>
    <col min="11533" max="11533" width="19.28515625" style="7" customWidth="1"/>
    <col min="11534" max="11534" width="13.140625" style="7" customWidth="1"/>
    <col min="11535" max="11535" width="11" style="7" customWidth="1"/>
    <col min="11536" max="11536" width="13.140625" style="7" customWidth="1"/>
    <col min="11537" max="11537" width="12.42578125" style="7" customWidth="1"/>
    <col min="11538" max="11538" width="9.7109375" style="7" bestFit="1" customWidth="1"/>
    <col min="11539" max="11767" width="9.140625" style="7"/>
    <col min="11768" max="11768" width="5.140625" style="7" customWidth="1"/>
    <col min="11769" max="11769" width="35" style="7" customWidth="1"/>
    <col min="11770" max="11771" width="14.5703125" style="7" customWidth="1"/>
    <col min="11772" max="11773" width="13.42578125" style="7" customWidth="1"/>
    <col min="11774" max="11774" width="9.42578125" style="7" customWidth="1"/>
    <col min="11775" max="11775" width="14.85546875" style="7" customWidth="1"/>
    <col min="11776" max="11776" width="15.7109375" style="7" customWidth="1"/>
    <col min="11777" max="11777" width="15.28515625" style="7" customWidth="1"/>
    <col min="11778" max="11778" width="15.140625" style="7" customWidth="1"/>
    <col min="11779" max="11779" width="12.7109375" style="7" customWidth="1"/>
    <col min="11780" max="11780" width="13.140625" style="7" customWidth="1"/>
    <col min="11781" max="11781" width="16.5703125" style="7" customWidth="1"/>
    <col min="11782" max="11782" width="15.28515625" style="7" customWidth="1"/>
    <col min="11783" max="11783" width="14.28515625" style="7" customWidth="1"/>
    <col min="11784" max="11784" width="12.28515625" style="7" customWidth="1"/>
    <col min="11785" max="11785" width="13.140625" style="7" customWidth="1"/>
    <col min="11786" max="11786" width="12" style="7" customWidth="1"/>
    <col min="11787" max="11787" width="14.85546875" style="7" customWidth="1"/>
    <col min="11788" max="11788" width="13.85546875" style="7" customWidth="1"/>
    <col min="11789" max="11789" width="19.28515625" style="7" customWidth="1"/>
    <col min="11790" max="11790" width="13.140625" style="7" customWidth="1"/>
    <col min="11791" max="11791" width="11" style="7" customWidth="1"/>
    <col min="11792" max="11792" width="13.140625" style="7" customWidth="1"/>
    <col min="11793" max="11793" width="12.42578125" style="7" customWidth="1"/>
    <col min="11794" max="11794" width="9.7109375" style="7" bestFit="1" customWidth="1"/>
    <col min="11795" max="12023" width="9.140625" style="7"/>
    <col min="12024" max="12024" width="5.140625" style="7" customWidth="1"/>
    <col min="12025" max="12025" width="35" style="7" customWidth="1"/>
    <col min="12026" max="12027" width="14.5703125" style="7" customWidth="1"/>
    <col min="12028" max="12029" width="13.42578125" style="7" customWidth="1"/>
    <col min="12030" max="12030" width="9.42578125" style="7" customWidth="1"/>
    <col min="12031" max="12031" width="14.85546875" style="7" customWidth="1"/>
    <col min="12032" max="12032" width="15.7109375" style="7" customWidth="1"/>
    <col min="12033" max="12033" width="15.28515625" style="7" customWidth="1"/>
    <col min="12034" max="12034" width="15.140625" style="7" customWidth="1"/>
    <col min="12035" max="12035" width="12.7109375" style="7" customWidth="1"/>
    <col min="12036" max="12036" width="13.140625" style="7" customWidth="1"/>
    <col min="12037" max="12037" width="16.5703125" style="7" customWidth="1"/>
    <col min="12038" max="12038" width="15.28515625" style="7" customWidth="1"/>
    <col min="12039" max="12039" width="14.28515625" style="7" customWidth="1"/>
    <col min="12040" max="12040" width="12.28515625" style="7" customWidth="1"/>
    <col min="12041" max="12041" width="13.140625" style="7" customWidth="1"/>
    <col min="12042" max="12042" width="12" style="7" customWidth="1"/>
    <col min="12043" max="12043" width="14.85546875" style="7" customWidth="1"/>
    <col min="12044" max="12044" width="13.85546875" style="7" customWidth="1"/>
    <col min="12045" max="12045" width="19.28515625" style="7" customWidth="1"/>
    <col min="12046" max="12046" width="13.140625" style="7" customWidth="1"/>
    <col min="12047" max="12047" width="11" style="7" customWidth="1"/>
    <col min="12048" max="12048" width="13.140625" style="7" customWidth="1"/>
    <col min="12049" max="12049" width="12.42578125" style="7" customWidth="1"/>
    <col min="12050" max="12050" width="9.7109375" style="7" bestFit="1" customWidth="1"/>
    <col min="12051" max="12279" width="9.140625" style="7"/>
    <col min="12280" max="12280" width="5.140625" style="7" customWidth="1"/>
    <col min="12281" max="12281" width="35" style="7" customWidth="1"/>
    <col min="12282" max="12283" width="14.5703125" style="7" customWidth="1"/>
    <col min="12284" max="12285" width="13.42578125" style="7" customWidth="1"/>
    <col min="12286" max="12286" width="9.42578125" style="7" customWidth="1"/>
    <col min="12287" max="12287" width="14.85546875" style="7" customWidth="1"/>
    <col min="12288" max="12288" width="15.7109375" style="7" customWidth="1"/>
    <col min="12289" max="12289" width="15.28515625" style="7" customWidth="1"/>
    <col min="12290" max="12290" width="15.140625" style="7" customWidth="1"/>
    <col min="12291" max="12291" width="12.7109375" style="7" customWidth="1"/>
    <col min="12292" max="12292" width="13.140625" style="7" customWidth="1"/>
    <col min="12293" max="12293" width="16.5703125" style="7" customWidth="1"/>
    <col min="12294" max="12294" width="15.28515625" style="7" customWidth="1"/>
    <col min="12295" max="12295" width="14.28515625" style="7" customWidth="1"/>
    <col min="12296" max="12296" width="12.28515625" style="7" customWidth="1"/>
    <col min="12297" max="12297" width="13.140625" style="7" customWidth="1"/>
    <col min="12298" max="12298" width="12" style="7" customWidth="1"/>
    <col min="12299" max="12299" width="14.85546875" style="7" customWidth="1"/>
    <col min="12300" max="12300" width="13.85546875" style="7" customWidth="1"/>
    <col min="12301" max="12301" width="19.28515625" style="7" customWidth="1"/>
    <col min="12302" max="12302" width="13.140625" style="7" customWidth="1"/>
    <col min="12303" max="12303" width="11" style="7" customWidth="1"/>
    <col min="12304" max="12304" width="13.140625" style="7" customWidth="1"/>
    <col min="12305" max="12305" width="12.42578125" style="7" customWidth="1"/>
    <col min="12306" max="12306" width="9.7109375" style="7" bestFit="1" customWidth="1"/>
    <col min="12307" max="12535" width="9.140625" style="7"/>
    <col min="12536" max="12536" width="5.140625" style="7" customWidth="1"/>
    <col min="12537" max="12537" width="35" style="7" customWidth="1"/>
    <col min="12538" max="12539" width="14.5703125" style="7" customWidth="1"/>
    <col min="12540" max="12541" width="13.42578125" style="7" customWidth="1"/>
    <col min="12542" max="12542" width="9.42578125" style="7" customWidth="1"/>
    <col min="12543" max="12543" width="14.85546875" style="7" customWidth="1"/>
    <col min="12544" max="12544" width="15.7109375" style="7" customWidth="1"/>
    <col min="12545" max="12545" width="15.28515625" style="7" customWidth="1"/>
    <col min="12546" max="12546" width="15.140625" style="7" customWidth="1"/>
    <col min="12547" max="12547" width="12.7109375" style="7" customWidth="1"/>
    <col min="12548" max="12548" width="13.140625" style="7" customWidth="1"/>
    <col min="12549" max="12549" width="16.5703125" style="7" customWidth="1"/>
    <col min="12550" max="12550" width="15.28515625" style="7" customWidth="1"/>
    <col min="12551" max="12551" width="14.28515625" style="7" customWidth="1"/>
    <col min="12552" max="12552" width="12.28515625" style="7" customWidth="1"/>
    <col min="12553" max="12553" width="13.140625" style="7" customWidth="1"/>
    <col min="12554" max="12554" width="12" style="7" customWidth="1"/>
    <col min="12555" max="12555" width="14.85546875" style="7" customWidth="1"/>
    <col min="12556" max="12556" width="13.85546875" style="7" customWidth="1"/>
    <col min="12557" max="12557" width="19.28515625" style="7" customWidth="1"/>
    <col min="12558" max="12558" width="13.140625" style="7" customWidth="1"/>
    <col min="12559" max="12559" width="11" style="7" customWidth="1"/>
    <col min="12560" max="12560" width="13.140625" style="7" customWidth="1"/>
    <col min="12561" max="12561" width="12.42578125" style="7" customWidth="1"/>
    <col min="12562" max="12562" width="9.7109375" style="7" bestFit="1" customWidth="1"/>
    <col min="12563" max="12791" width="9.140625" style="7"/>
    <col min="12792" max="12792" width="5.140625" style="7" customWidth="1"/>
    <col min="12793" max="12793" width="35" style="7" customWidth="1"/>
    <col min="12794" max="12795" width="14.5703125" style="7" customWidth="1"/>
    <col min="12796" max="12797" width="13.42578125" style="7" customWidth="1"/>
    <col min="12798" max="12798" width="9.42578125" style="7" customWidth="1"/>
    <col min="12799" max="12799" width="14.85546875" style="7" customWidth="1"/>
    <col min="12800" max="12800" width="15.7109375" style="7" customWidth="1"/>
    <col min="12801" max="12801" width="15.28515625" style="7" customWidth="1"/>
    <col min="12802" max="12802" width="15.140625" style="7" customWidth="1"/>
    <col min="12803" max="12803" width="12.7109375" style="7" customWidth="1"/>
    <col min="12804" max="12804" width="13.140625" style="7" customWidth="1"/>
    <col min="12805" max="12805" width="16.5703125" style="7" customWidth="1"/>
    <col min="12806" max="12806" width="15.28515625" style="7" customWidth="1"/>
    <col min="12807" max="12807" width="14.28515625" style="7" customWidth="1"/>
    <col min="12808" max="12808" width="12.28515625" style="7" customWidth="1"/>
    <col min="12809" max="12809" width="13.140625" style="7" customWidth="1"/>
    <col min="12810" max="12810" width="12" style="7" customWidth="1"/>
    <col min="12811" max="12811" width="14.85546875" style="7" customWidth="1"/>
    <col min="12812" max="12812" width="13.85546875" style="7" customWidth="1"/>
    <col min="12813" max="12813" width="19.28515625" style="7" customWidth="1"/>
    <col min="12814" max="12814" width="13.140625" style="7" customWidth="1"/>
    <col min="12815" max="12815" width="11" style="7" customWidth="1"/>
    <col min="12816" max="12816" width="13.140625" style="7" customWidth="1"/>
    <col min="12817" max="12817" width="12.42578125" style="7" customWidth="1"/>
    <col min="12818" max="12818" width="9.7109375" style="7" bestFit="1" customWidth="1"/>
    <col min="12819" max="13047" width="9.140625" style="7"/>
    <col min="13048" max="13048" width="5.140625" style="7" customWidth="1"/>
    <col min="13049" max="13049" width="35" style="7" customWidth="1"/>
    <col min="13050" max="13051" width="14.5703125" style="7" customWidth="1"/>
    <col min="13052" max="13053" width="13.42578125" style="7" customWidth="1"/>
    <col min="13054" max="13054" width="9.42578125" style="7" customWidth="1"/>
    <col min="13055" max="13055" width="14.85546875" style="7" customWidth="1"/>
    <col min="13056" max="13056" width="15.7109375" style="7" customWidth="1"/>
    <col min="13057" max="13057" width="15.28515625" style="7" customWidth="1"/>
    <col min="13058" max="13058" width="15.140625" style="7" customWidth="1"/>
    <col min="13059" max="13059" width="12.7109375" style="7" customWidth="1"/>
    <col min="13060" max="13060" width="13.140625" style="7" customWidth="1"/>
    <col min="13061" max="13061" width="16.5703125" style="7" customWidth="1"/>
    <col min="13062" max="13062" width="15.28515625" style="7" customWidth="1"/>
    <col min="13063" max="13063" width="14.28515625" style="7" customWidth="1"/>
    <col min="13064" max="13064" width="12.28515625" style="7" customWidth="1"/>
    <col min="13065" max="13065" width="13.140625" style="7" customWidth="1"/>
    <col min="13066" max="13066" width="12" style="7" customWidth="1"/>
    <col min="13067" max="13067" width="14.85546875" style="7" customWidth="1"/>
    <col min="13068" max="13068" width="13.85546875" style="7" customWidth="1"/>
    <col min="13069" max="13069" width="19.28515625" style="7" customWidth="1"/>
    <col min="13070" max="13070" width="13.140625" style="7" customWidth="1"/>
    <col min="13071" max="13071" width="11" style="7" customWidth="1"/>
    <col min="13072" max="13072" width="13.140625" style="7" customWidth="1"/>
    <col min="13073" max="13073" width="12.42578125" style="7" customWidth="1"/>
    <col min="13074" max="13074" width="9.7109375" style="7" bestFit="1" customWidth="1"/>
    <col min="13075" max="13303" width="9.140625" style="7"/>
    <col min="13304" max="13304" width="5.140625" style="7" customWidth="1"/>
    <col min="13305" max="13305" width="35" style="7" customWidth="1"/>
    <col min="13306" max="13307" width="14.5703125" style="7" customWidth="1"/>
    <col min="13308" max="13309" width="13.42578125" style="7" customWidth="1"/>
    <col min="13310" max="13310" width="9.42578125" style="7" customWidth="1"/>
    <col min="13311" max="13311" width="14.85546875" style="7" customWidth="1"/>
    <col min="13312" max="13312" width="15.7109375" style="7" customWidth="1"/>
    <col min="13313" max="13313" width="15.28515625" style="7" customWidth="1"/>
    <col min="13314" max="13314" width="15.140625" style="7" customWidth="1"/>
    <col min="13315" max="13315" width="12.7109375" style="7" customWidth="1"/>
    <col min="13316" max="13316" width="13.140625" style="7" customWidth="1"/>
    <col min="13317" max="13317" width="16.5703125" style="7" customWidth="1"/>
    <col min="13318" max="13318" width="15.28515625" style="7" customWidth="1"/>
    <col min="13319" max="13319" width="14.28515625" style="7" customWidth="1"/>
    <col min="13320" max="13320" width="12.28515625" style="7" customWidth="1"/>
    <col min="13321" max="13321" width="13.140625" style="7" customWidth="1"/>
    <col min="13322" max="13322" width="12" style="7" customWidth="1"/>
    <col min="13323" max="13323" width="14.85546875" style="7" customWidth="1"/>
    <col min="13324" max="13324" width="13.85546875" style="7" customWidth="1"/>
    <col min="13325" max="13325" width="19.28515625" style="7" customWidth="1"/>
    <col min="13326" max="13326" width="13.140625" style="7" customWidth="1"/>
    <col min="13327" max="13327" width="11" style="7" customWidth="1"/>
    <col min="13328" max="13328" width="13.140625" style="7" customWidth="1"/>
    <col min="13329" max="13329" width="12.42578125" style="7" customWidth="1"/>
    <col min="13330" max="13330" width="9.7109375" style="7" bestFit="1" customWidth="1"/>
    <col min="13331" max="13559" width="9.140625" style="7"/>
    <col min="13560" max="13560" width="5.140625" style="7" customWidth="1"/>
    <col min="13561" max="13561" width="35" style="7" customWidth="1"/>
    <col min="13562" max="13563" width="14.5703125" style="7" customWidth="1"/>
    <col min="13564" max="13565" width="13.42578125" style="7" customWidth="1"/>
    <col min="13566" max="13566" width="9.42578125" style="7" customWidth="1"/>
    <col min="13567" max="13567" width="14.85546875" style="7" customWidth="1"/>
    <col min="13568" max="13568" width="15.7109375" style="7" customWidth="1"/>
    <col min="13569" max="13569" width="15.28515625" style="7" customWidth="1"/>
    <col min="13570" max="13570" width="15.140625" style="7" customWidth="1"/>
    <col min="13571" max="13571" width="12.7109375" style="7" customWidth="1"/>
    <col min="13572" max="13572" width="13.140625" style="7" customWidth="1"/>
    <col min="13573" max="13573" width="16.5703125" style="7" customWidth="1"/>
    <col min="13574" max="13574" width="15.28515625" style="7" customWidth="1"/>
    <col min="13575" max="13575" width="14.28515625" style="7" customWidth="1"/>
    <col min="13576" max="13576" width="12.28515625" style="7" customWidth="1"/>
    <col min="13577" max="13577" width="13.140625" style="7" customWidth="1"/>
    <col min="13578" max="13578" width="12" style="7" customWidth="1"/>
    <col min="13579" max="13579" width="14.85546875" style="7" customWidth="1"/>
    <col min="13580" max="13580" width="13.85546875" style="7" customWidth="1"/>
    <col min="13581" max="13581" width="19.28515625" style="7" customWidth="1"/>
    <col min="13582" max="13582" width="13.140625" style="7" customWidth="1"/>
    <col min="13583" max="13583" width="11" style="7" customWidth="1"/>
    <col min="13584" max="13584" width="13.140625" style="7" customWidth="1"/>
    <col min="13585" max="13585" width="12.42578125" style="7" customWidth="1"/>
    <col min="13586" max="13586" width="9.7109375" style="7" bestFit="1" customWidth="1"/>
    <col min="13587" max="13815" width="9.140625" style="7"/>
    <col min="13816" max="13816" width="5.140625" style="7" customWidth="1"/>
    <col min="13817" max="13817" width="35" style="7" customWidth="1"/>
    <col min="13818" max="13819" width="14.5703125" style="7" customWidth="1"/>
    <col min="13820" max="13821" width="13.42578125" style="7" customWidth="1"/>
    <col min="13822" max="13822" width="9.42578125" style="7" customWidth="1"/>
    <col min="13823" max="13823" width="14.85546875" style="7" customWidth="1"/>
    <col min="13824" max="13824" width="15.7109375" style="7" customWidth="1"/>
    <col min="13825" max="13825" width="15.28515625" style="7" customWidth="1"/>
    <col min="13826" max="13826" width="15.140625" style="7" customWidth="1"/>
    <col min="13827" max="13827" width="12.7109375" style="7" customWidth="1"/>
    <col min="13828" max="13828" width="13.140625" style="7" customWidth="1"/>
    <col min="13829" max="13829" width="16.5703125" style="7" customWidth="1"/>
    <col min="13830" max="13830" width="15.28515625" style="7" customWidth="1"/>
    <col min="13831" max="13831" width="14.28515625" style="7" customWidth="1"/>
    <col min="13832" max="13832" width="12.28515625" style="7" customWidth="1"/>
    <col min="13833" max="13833" width="13.140625" style="7" customWidth="1"/>
    <col min="13834" max="13834" width="12" style="7" customWidth="1"/>
    <col min="13835" max="13835" width="14.85546875" style="7" customWidth="1"/>
    <col min="13836" max="13836" width="13.85546875" style="7" customWidth="1"/>
    <col min="13837" max="13837" width="19.28515625" style="7" customWidth="1"/>
    <col min="13838" max="13838" width="13.140625" style="7" customWidth="1"/>
    <col min="13839" max="13839" width="11" style="7" customWidth="1"/>
    <col min="13840" max="13840" width="13.140625" style="7" customWidth="1"/>
    <col min="13841" max="13841" width="12.42578125" style="7" customWidth="1"/>
    <col min="13842" max="13842" width="9.7109375" style="7" bestFit="1" customWidth="1"/>
    <col min="13843" max="14071" width="9.140625" style="7"/>
    <col min="14072" max="14072" width="5.140625" style="7" customWidth="1"/>
    <col min="14073" max="14073" width="35" style="7" customWidth="1"/>
    <col min="14074" max="14075" width="14.5703125" style="7" customWidth="1"/>
    <col min="14076" max="14077" width="13.42578125" style="7" customWidth="1"/>
    <col min="14078" max="14078" width="9.42578125" style="7" customWidth="1"/>
    <col min="14079" max="14079" width="14.85546875" style="7" customWidth="1"/>
    <col min="14080" max="14080" width="15.7109375" style="7" customWidth="1"/>
    <col min="14081" max="14081" width="15.28515625" style="7" customWidth="1"/>
    <col min="14082" max="14082" width="15.140625" style="7" customWidth="1"/>
    <col min="14083" max="14083" width="12.7109375" style="7" customWidth="1"/>
    <col min="14084" max="14084" width="13.140625" style="7" customWidth="1"/>
    <col min="14085" max="14085" width="16.5703125" style="7" customWidth="1"/>
    <col min="14086" max="14086" width="15.28515625" style="7" customWidth="1"/>
    <col min="14087" max="14087" width="14.28515625" style="7" customWidth="1"/>
    <col min="14088" max="14088" width="12.28515625" style="7" customWidth="1"/>
    <col min="14089" max="14089" width="13.140625" style="7" customWidth="1"/>
    <col min="14090" max="14090" width="12" style="7" customWidth="1"/>
    <col min="14091" max="14091" width="14.85546875" style="7" customWidth="1"/>
    <col min="14092" max="14092" width="13.85546875" style="7" customWidth="1"/>
    <col min="14093" max="14093" width="19.28515625" style="7" customWidth="1"/>
    <col min="14094" max="14094" width="13.140625" style="7" customWidth="1"/>
    <col min="14095" max="14095" width="11" style="7" customWidth="1"/>
    <col min="14096" max="14096" width="13.140625" style="7" customWidth="1"/>
    <col min="14097" max="14097" width="12.42578125" style="7" customWidth="1"/>
    <col min="14098" max="14098" width="9.7109375" style="7" bestFit="1" customWidth="1"/>
    <col min="14099" max="14327" width="9.140625" style="7"/>
    <col min="14328" max="14328" width="5.140625" style="7" customWidth="1"/>
    <col min="14329" max="14329" width="35" style="7" customWidth="1"/>
    <col min="14330" max="14331" width="14.5703125" style="7" customWidth="1"/>
    <col min="14332" max="14333" width="13.42578125" style="7" customWidth="1"/>
    <col min="14334" max="14334" width="9.42578125" style="7" customWidth="1"/>
    <col min="14335" max="14335" width="14.85546875" style="7" customWidth="1"/>
    <col min="14336" max="14336" width="15.7109375" style="7" customWidth="1"/>
    <col min="14337" max="14337" width="15.28515625" style="7" customWidth="1"/>
    <col min="14338" max="14338" width="15.140625" style="7" customWidth="1"/>
    <col min="14339" max="14339" width="12.7109375" style="7" customWidth="1"/>
    <col min="14340" max="14340" width="13.140625" style="7" customWidth="1"/>
    <col min="14341" max="14341" width="16.5703125" style="7" customWidth="1"/>
    <col min="14342" max="14342" width="15.28515625" style="7" customWidth="1"/>
    <col min="14343" max="14343" width="14.28515625" style="7" customWidth="1"/>
    <col min="14344" max="14344" width="12.28515625" style="7" customWidth="1"/>
    <col min="14345" max="14345" width="13.140625" style="7" customWidth="1"/>
    <col min="14346" max="14346" width="12" style="7" customWidth="1"/>
    <col min="14347" max="14347" width="14.85546875" style="7" customWidth="1"/>
    <col min="14348" max="14348" width="13.85546875" style="7" customWidth="1"/>
    <col min="14349" max="14349" width="19.28515625" style="7" customWidth="1"/>
    <col min="14350" max="14350" width="13.140625" style="7" customWidth="1"/>
    <col min="14351" max="14351" width="11" style="7" customWidth="1"/>
    <col min="14352" max="14352" width="13.140625" style="7" customWidth="1"/>
    <col min="14353" max="14353" width="12.42578125" style="7" customWidth="1"/>
    <col min="14354" max="14354" width="9.7109375" style="7" bestFit="1" customWidth="1"/>
    <col min="14355" max="14583" width="9.140625" style="7"/>
    <col min="14584" max="14584" width="5.140625" style="7" customWidth="1"/>
    <col min="14585" max="14585" width="35" style="7" customWidth="1"/>
    <col min="14586" max="14587" width="14.5703125" style="7" customWidth="1"/>
    <col min="14588" max="14589" width="13.42578125" style="7" customWidth="1"/>
    <col min="14590" max="14590" width="9.42578125" style="7" customWidth="1"/>
    <col min="14591" max="14591" width="14.85546875" style="7" customWidth="1"/>
    <col min="14592" max="14592" width="15.7109375" style="7" customWidth="1"/>
    <col min="14593" max="14593" width="15.28515625" style="7" customWidth="1"/>
    <col min="14594" max="14594" width="15.140625" style="7" customWidth="1"/>
    <col min="14595" max="14595" width="12.7109375" style="7" customWidth="1"/>
    <col min="14596" max="14596" width="13.140625" style="7" customWidth="1"/>
    <col min="14597" max="14597" width="16.5703125" style="7" customWidth="1"/>
    <col min="14598" max="14598" width="15.28515625" style="7" customWidth="1"/>
    <col min="14599" max="14599" width="14.28515625" style="7" customWidth="1"/>
    <col min="14600" max="14600" width="12.28515625" style="7" customWidth="1"/>
    <col min="14601" max="14601" width="13.140625" style="7" customWidth="1"/>
    <col min="14602" max="14602" width="12" style="7" customWidth="1"/>
    <col min="14603" max="14603" width="14.85546875" style="7" customWidth="1"/>
    <col min="14604" max="14604" width="13.85546875" style="7" customWidth="1"/>
    <col min="14605" max="14605" width="19.28515625" style="7" customWidth="1"/>
    <col min="14606" max="14606" width="13.140625" style="7" customWidth="1"/>
    <col min="14607" max="14607" width="11" style="7" customWidth="1"/>
    <col min="14608" max="14608" width="13.140625" style="7" customWidth="1"/>
    <col min="14609" max="14609" width="12.42578125" style="7" customWidth="1"/>
    <col min="14610" max="14610" width="9.7109375" style="7" bestFit="1" customWidth="1"/>
    <col min="14611" max="14839" width="9.140625" style="7"/>
    <col min="14840" max="14840" width="5.140625" style="7" customWidth="1"/>
    <col min="14841" max="14841" width="35" style="7" customWidth="1"/>
    <col min="14842" max="14843" width="14.5703125" style="7" customWidth="1"/>
    <col min="14844" max="14845" width="13.42578125" style="7" customWidth="1"/>
    <col min="14846" max="14846" width="9.42578125" style="7" customWidth="1"/>
    <col min="14847" max="14847" width="14.85546875" style="7" customWidth="1"/>
    <col min="14848" max="14848" width="15.7109375" style="7" customWidth="1"/>
    <col min="14849" max="14849" width="15.28515625" style="7" customWidth="1"/>
    <col min="14850" max="14850" width="15.140625" style="7" customWidth="1"/>
    <col min="14851" max="14851" width="12.7109375" style="7" customWidth="1"/>
    <col min="14852" max="14852" width="13.140625" style="7" customWidth="1"/>
    <col min="14853" max="14853" width="16.5703125" style="7" customWidth="1"/>
    <col min="14854" max="14854" width="15.28515625" style="7" customWidth="1"/>
    <col min="14855" max="14855" width="14.28515625" style="7" customWidth="1"/>
    <col min="14856" max="14856" width="12.28515625" style="7" customWidth="1"/>
    <col min="14857" max="14857" width="13.140625" style="7" customWidth="1"/>
    <col min="14858" max="14858" width="12" style="7" customWidth="1"/>
    <col min="14859" max="14859" width="14.85546875" style="7" customWidth="1"/>
    <col min="14860" max="14860" width="13.85546875" style="7" customWidth="1"/>
    <col min="14861" max="14861" width="19.28515625" style="7" customWidth="1"/>
    <col min="14862" max="14862" width="13.140625" style="7" customWidth="1"/>
    <col min="14863" max="14863" width="11" style="7" customWidth="1"/>
    <col min="14864" max="14864" width="13.140625" style="7" customWidth="1"/>
    <col min="14865" max="14865" width="12.42578125" style="7" customWidth="1"/>
    <col min="14866" max="14866" width="9.7109375" style="7" bestFit="1" customWidth="1"/>
    <col min="14867" max="15095" width="9.140625" style="7"/>
    <col min="15096" max="15096" width="5.140625" style="7" customWidth="1"/>
    <col min="15097" max="15097" width="35" style="7" customWidth="1"/>
    <col min="15098" max="15099" width="14.5703125" style="7" customWidth="1"/>
    <col min="15100" max="15101" width="13.42578125" style="7" customWidth="1"/>
    <col min="15102" max="15102" width="9.42578125" style="7" customWidth="1"/>
    <col min="15103" max="15103" width="14.85546875" style="7" customWidth="1"/>
    <col min="15104" max="15104" width="15.7109375" style="7" customWidth="1"/>
    <col min="15105" max="15105" width="15.28515625" style="7" customWidth="1"/>
    <col min="15106" max="15106" width="15.140625" style="7" customWidth="1"/>
    <col min="15107" max="15107" width="12.7109375" style="7" customWidth="1"/>
    <col min="15108" max="15108" width="13.140625" style="7" customWidth="1"/>
    <col min="15109" max="15109" width="16.5703125" style="7" customWidth="1"/>
    <col min="15110" max="15110" width="15.28515625" style="7" customWidth="1"/>
    <col min="15111" max="15111" width="14.28515625" style="7" customWidth="1"/>
    <col min="15112" max="15112" width="12.28515625" style="7" customWidth="1"/>
    <col min="15113" max="15113" width="13.140625" style="7" customWidth="1"/>
    <col min="15114" max="15114" width="12" style="7" customWidth="1"/>
    <col min="15115" max="15115" width="14.85546875" style="7" customWidth="1"/>
    <col min="15116" max="15116" width="13.85546875" style="7" customWidth="1"/>
    <col min="15117" max="15117" width="19.28515625" style="7" customWidth="1"/>
    <col min="15118" max="15118" width="13.140625" style="7" customWidth="1"/>
    <col min="15119" max="15119" width="11" style="7" customWidth="1"/>
    <col min="15120" max="15120" width="13.140625" style="7" customWidth="1"/>
    <col min="15121" max="15121" width="12.42578125" style="7" customWidth="1"/>
    <col min="15122" max="15122" width="9.7109375" style="7" bestFit="1" customWidth="1"/>
    <col min="15123" max="15351" width="9.140625" style="7"/>
    <col min="15352" max="15352" width="5.140625" style="7" customWidth="1"/>
    <col min="15353" max="15353" width="35" style="7" customWidth="1"/>
    <col min="15354" max="15355" width="14.5703125" style="7" customWidth="1"/>
    <col min="15356" max="15357" width="13.42578125" style="7" customWidth="1"/>
    <col min="15358" max="15358" width="9.42578125" style="7" customWidth="1"/>
    <col min="15359" max="15359" width="14.85546875" style="7" customWidth="1"/>
    <col min="15360" max="15360" width="15.7109375" style="7" customWidth="1"/>
    <col min="15361" max="15361" width="15.28515625" style="7" customWidth="1"/>
    <col min="15362" max="15362" width="15.140625" style="7" customWidth="1"/>
    <col min="15363" max="15363" width="12.7109375" style="7" customWidth="1"/>
    <col min="15364" max="15364" width="13.140625" style="7" customWidth="1"/>
    <col min="15365" max="15365" width="16.5703125" style="7" customWidth="1"/>
    <col min="15366" max="15366" width="15.28515625" style="7" customWidth="1"/>
    <col min="15367" max="15367" width="14.28515625" style="7" customWidth="1"/>
    <col min="15368" max="15368" width="12.28515625" style="7" customWidth="1"/>
    <col min="15369" max="15369" width="13.140625" style="7" customWidth="1"/>
    <col min="15370" max="15370" width="12" style="7" customWidth="1"/>
    <col min="15371" max="15371" width="14.85546875" style="7" customWidth="1"/>
    <col min="15372" max="15372" width="13.85546875" style="7" customWidth="1"/>
    <col min="15373" max="15373" width="19.28515625" style="7" customWidth="1"/>
    <col min="15374" max="15374" width="13.140625" style="7" customWidth="1"/>
    <col min="15375" max="15375" width="11" style="7" customWidth="1"/>
    <col min="15376" max="15376" width="13.140625" style="7" customWidth="1"/>
    <col min="15377" max="15377" width="12.42578125" style="7" customWidth="1"/>
    <col min="15378" max="15378" width="9.7109375" style="7" bestFit="1" customWidth="1"/>
    <col min="15379" max="15607" width="9.140625" style="7"/>
    <col min="15608" max="15608" width="5.140625" style="7" customWidth="1"/>
    <col min="15609" max="15609" width="35" style="7" customWidth="1"/>
    <col min="15610" max="15611" width="14.5703125" style="7" customWidth="1"/>
    <col min="15612" max="15613" width="13.42578125" style="7" customWidth="1"/>
    <col min="15614" max="15614" width="9.42578125" style="7" customWidth="1"/>
    <col min="15615" max="15615" width="14.85546875" style="7" customWidth="1"/>
    <col min="15616" max="15616" width="15.7109375" style="7" customWidth="1"/>
    <col min="15617" max="15617" width="15.28515625" style="7" customWidth="1"/>
    <col min="15618" max="15618" width="15.140625" style="7" customWidth="1"/>
    <col min="15619" max="15619" width="12.7109375" style="7" customWidth="1"/>
    <col min="15620" max="15620" width="13.140625" style="7" customWidth="1"/>
    <col min="15621" max="15621" width="16.5703125" style="7" customWidth="1"/>
    <col min="15622" max="15622" width="15.28515625" style="7" customWidth="1"/>
    <col min="15623" max="15623" width="14.28515625" style="7" customWidth="1"/>
    <col min="15624" max="15624" width="12.28515625" style="7" customWidth="1"/>
    <col min="15625" max="15625" width="13.140625" style="7" customWidth="1"/>
    <col min="15626" max="15626" width="12" style="7" customWidth="1"/>
    <col min="15627" max="15627" width="14.85546875" style="7" customWidth="1"/>
    <col min="15628" max="15628" width="13.85546875" style="7" customWidth="1"/>
    <col min="15629" max="15629" width="19.28515625" style="7" customWidth="1"/>
    <col min="15630" max="15630" width="13.140625" style="7" customWidth="1"/>
    <col min="15631" max="15631" width="11" style="7" customWidth="1"/>
    <col min="15632" max="15632" width="13.140625" style="7" customWidth="1"/>
    <col min="15633" max="15633" width="12.42578125" style="7" customWidth="1"/>
    <col min="15634" max="15634" width="9.7109375" style="7" bestFit="1" customWidth="1"/>
    <col min="15635" max="15863" width="9.140625" style="7"/>
    <col min="15864" max="15864" width="5.140625" style="7" customWidth="1"/>
    <col min="15865" max="15865" width="35" style="7" customWidth="1"/>
    <col min="15866" max="15867" width="14.5703125" style="7" customWidth="1"/>
    <col min="15868" max="15869" width="13.42578125" style="7" customWidth="1"/>
    <col min="15870" max="15870" width="9.42578125" style="7" customWidth="1"/>
    <col min="15871" max="15871" width="14.85546875" style="7" customWidth="1"/>
    <col min="15872" max="15872" width="15.7109375" style="7" customWidth="1"/>
    <col min="15873" max="15873" width="15.28515625" style="7" customWidth="1"/>
    <col min="15874" max="15874" width="15.140625" style="7" customWidth="1"/>
    <col min="15875" max="15875" width="12.7109375" style="7" customWidth="1"/>
    <col min="15876" max="15876" width="13.140625" style="7" customWidth="1"/>
    <col min="15877" max="15877" width="16.5703125" style="7" customWidth="1"/>
    <col min="15878" max="15878" width="15.28515625" style="7" customWidth="1"/>
    <col min="15879" max="15879" width="14.28515625" style="7" customWidth="1"/>
    <col min="15880" max="15880" width="12.28515625" style="7" customWidth="1"/>
    <col min="15881" max="15881" width="13.140625" style="7" customWidth="1"/>
    <col min="15882" max="15882" width="12" style="7" customWidth="1"/>
    <col min="15883" max="15883" width="14.85546875" style="7" customWidth="1"/>
    <col min="15884" max="15884" width="13.85546875" style="7" customWidth="1"/>
    <col min="15885" max="15885" width="19.28515625" style="7" customWidth="1"/>
    <col min="15886" max="15886" width="13.140625" style="7" customWidth="1"/>
    <col min="15887" max="15887" width="11" style="7" customWidth="1"/>
    <col min="15888" max="15888" width="13.140625" style="7" customWidth="1"/>
    <col min="15889" max="15889" width="12.42578125" style="7" customWidth="1"/>
    <col min="15890" max="15890" width="9.7109375" style="7" bestFit="1" customWidth="1"/>
    <col min="15891" max="16119" width="9.140625" style="7"/>
    <col min="16120" max="16120" width="5.140625" style="7" customWidth="1"/>
    <col min="16121" max="16121" width="35" style="7" customWidth="1"/>
    <col min="16122" max="16123" width="14.5703125" style="7" customWidth="1"/>
    <col min="16124" max="16125" width="13.42578125" style="7" customWidth="1"/>
    <col min="16126" max="16126" width="9.42578125" style="7" customWidth="1"/>
    <col min="16127" max="16127" width="14.85546875" style="7" customWidth="1"/>
    <col min="16128" max="16128" width="15.7109375" style="7" customWidth="1"/>
    <col min="16129" max="16129" width="15.28515625" style="7" customWidth="1"/>
    <col min="16130" max="16130" width="15.140625" style="7" customWidth="1"/>
    <col min="16131" max="16131" width="12.7109375" style="7" customWidth="1"/>
    <col min="16132" max="16132" width="13.140625" style="7" customWidth="1"/>
    <col min="16133" max="16133" width="16.5703125" style="7" customWidth="1"/>
    <col min="16134" max="16134" width="15.28515625" style="7" customWidth="1"/>
    <col min="16135" max="16135" width="14.28515625" style="7" customWidth="1"/>
    <col min="16136" max="16136" width="12.28515625" style="7" customWidth="1"/>
    <col min="16137" max="16137" width="13.140625" style="7" customWidth="1"/>
    <col min="16138" max="16138" width="12" style="7" customWidth="1"/>
    <col min="16139" max="16139" width="14.85546875" style="7" customWidth="1"/>
    <col min="16140" max="16140" width="13.85546875" style="7" customWidth="1"/>
    <col min="16141" max="16141" width="19.28515625" style="7" customWidth="1"/>
    <col min="16142" max="16142" width="13.140625" style="7" customWidth="1"/>
    <col min="16143" max="16143" width="11" style="7" customWidth="1"/>
    <col min="16144" max="16144" width="13.140625" style="7" customWidth="1"/>
    <col min="16145" max="16145" width="12.42578125" style="7" customWidth="1"/>
    <col min="16146" max="16146" width="9.7109375" style="7" bestFit="1" customWidth="1"/>
    <col min="16147" max="16384" width="9.140625" style="7"/>
  </cols>
  <sheetData>
    <row r="1" spans="1:17" s="1" customFormat="1" ht="20.25">
      <c r="A1" s="195" t="s">
        <v>172</v>
      </c>
      <c r="B1" s="195"/>
      <c r="C1" s="195"/>
      <c r="D1" s="195"/>
      <c r="E1" s="195"/>
      <c r="F1" s="195"/>
      <c r="G1" s="195"/>
      <c r="H1" s="195"/>
      <c r="I1" s="195"/>
      <c r="J1" s="195"/>
      <c r="K1" s="195"/>
      <c r="L1" s="195"/>
      <c r="M1" s="195"/>
      <c r="N1" s="195"/>
      <c r="O1" s="195"/>
      <c r="P1" s="195"/>
      <c r="Q1" s="195"/>
    </row>
    <row r="2" spans="1:17" ht="27.75" customHeight="1">
      <c r="A2" s="195" t="s">
        <v>298</v>
      </c>
      <c r="B2" s="195"/>
      <c r="C2" s="195"/>
      <c r="D2" s="195"/>
      <c r="E2" s="195"/>
      <c r="F2" s="195"/>
      <c r="G2" s="195"/>
      <c r="H2" s="195"/>
      <c r="I2" s="195"/>
      <c r="J2" s="195"/>
      <c r="K2" s="195"/>
      <c r="L2" s="195"/>
      <c r="M2" s="195"/>
      <c r="N2" s="195"/>
      <c r="O2" s="195"/>
      <c r="P2" s="195"/>
      <c r="Q2" s="195"/>
    </row>
    <row r="3" spans="1:17" ht="27.75" customHeight="1">
      <c r="A3" s="195" t="s">
        <v>262</v>
      </c>
      <c r="B3" s="195"/>
      <c r="C3" s="195"/>
      <c r="D3" s="195"/>
      <c r="E3" s="195"/>
      <c r="F3" s="195"/>
      <c r="G3" s="195"/>
      <c r="H3" s="195"/>
      <c r="I3" s="195"/>
      <c r="J3" s="195"/>
      <c r="K3" s="195"/>
      <c r="L3" s="195"/>
      <c r="M3" s="195"/>
      <c r="N3" s="195"/>
      <c r="O3" s="195"/>
      <c r="P3" s="195"/>
      <c r="Q3" s="195"/>
    </row>
    <row r="4" spans="1:17" ht="27.75" customHeight="1">
      <c r="A4" s="196" t="str">
        <f>+'PL I TH'!A4:D4</f>
        <v>(Kèm theo Tờ trình số                     /TTr-UBND ngày       tháng 02 năm 2023 của Ủy ban nhân dân tỉnh Sóc Trăng)</v>
      </c>
      <c r="B4" s="196"/>
      <c r="C4" s="196"/>
      <c r="D4" s="196"/>
      <c r="E4" s="196"/>
      <c r="F4" s="196"/>
      <c r="G4" s="196"/>
      <c r="H4" s="196"/>
      <c r="I4" s="196"/>
      <c r="J4" s="196"/>
      <c r="K4" s="196"/>
      <c r="L4" s="196"/>
      <c r="M4" s="196"/>
      <c r="N4" s="196"/>
      <c r="O4" s="196"/>
      <c r="P4" s="196"/>
      <c r="Q4" s="196"/>
    </row>
    <row r="5" spans="1:17" ht="30" customHeight="1">
      <c r="A5" s="199" t="s">
        <v>299</v>
      </c>
      <c r="B5" s="199"/>
      <c r="C5" s="199"/>
      <c r="D5" s="199"/>
      <c r="E5" s="199"/>
      <c r="F5" s="199"/>
      <c r="G5" s="199"/>
      <c r="H5" s="199"/>
      <c r="I5" s="199"/>
      <c r="J5" s="199"/>
      <c r="K5" s="199"/>
      <c r="L5" s="199"/>
      <c r="M5" s="199"/>
      <c r="N5" s="199"/>
      <c r="O5" s="199"/>
      <c r="P5" s="199"/>
      <c r="Q5" s="199"/>
    </row>
    <row r="6" spans="1:17" s="8" customFormat="1">
      <c r="A6" s="189" t="s">
        <v>2</v>
      </c>
      <c r="B6" s="189" t="s">
        <v>3</v>
      </c>
      <c r="C6" s="189" t="s">
        <v>173</v>
      </c>
      <c r="D6" s="189" t="s">
        <v>174</v>
      </c>
      <c r="E6" s="189" t="s">
        <v>175</v>
      </c>
      <c r="F6" s="200" t="s">
        <v>7</v>
      </c>
      <c r="G6" s="201"/>
      <c r="H6" s="201"/>
      <c r="I6" s="201"/>
      <c r="J6" s="201"/>
      <c r="K6" s="201"/>
      <c r="L6" s="201"/>
      <c r="M6" s="202"/>
      <c r="N6" s="189" t="s">
        <v>193</v>
      </c>
      <c r="O6" s="189" t="s">
        <v>194</v>
      </c>
      <c r="P6" s="189" t="s">
        <v>192</v>
      </c>
      <c r="Q6" s="189" t="s">
        <v>251</v>
      </c>
    </row>
    <row r="7" spans="1:17" s="8" customFormat="1">
      <c r="A7" s="190"/>
      <c r="B7" s="190"/>
      <c r="C7" s="190"/>
      <c r="D7" s="190"/>
      <c r="E7" s="190"/>
      <c r="F7" s="187" t="s">
        <v>176</v>
      </c>
      <c r="G7" s="187" t="s">
        <v>11</v>
      </c>
      <c r="H7" s="187"/>
      <c r="I7" s="187"/>
      <c r="J7" s="187"/>
      <c r="K7" s="187"/>
      <c r="L7" s="187"/>
      <c r="M7" s="187"/>
      <c r="N7" s="190"/>
      <c r="O7" s="190"/>
      <c r="P7" s="190"/>
      <c r="Q7" s="190"/>
    </row>
    <row r="8" spans="1:17" s="8" customFormat="1">
      <c r="A8" s="190"/>
      <c r="B8" s="190"/>
      <c r="C8" s="190"/>
      <c r="D8" s="190"/>
      <c r="E8" s="190"/>
      <c r="F8" s="187"/>
      <c r="G8" s="187" t="s">
        <v>9</v>
      </c>
      <c r="H8" s="207" t="s">
        <v>177</v>
      </c>
      <c r="I8" s="207"/>
      <c r="J8" s="207"/>
      <c r="K8" s="207"/>
      <c r="L8" s="207"/>
      <c r="M8" s="207"/>
      <c r="N8" s="190"/>
      <c r="O8" s="190"/>
      <c r="P8" s="190"/>
      <c r="Q8" s="190"/>
    </row>
    <row r="9" spans="1:17" s="8" customFormat="1">
      <c r="A9" s="190"/>
      <c r="B9" s="190"/>
      <c r="C9" s="190"/>
      <c r="D9" s="190"/>
      <c r="E9" s="190"/>
      <c r="F9" s="187"/>
      <c r="G9" s="187"/>
      <c r="H9" s="203" t="s">
        <v>178</v>
      </c>
      <c r="I9" s="204"/>
      <c r="J9" s="187" t="s">
        <v>179</v>
      </c>
      <c r="K9" s="187"/>
      <c r="L9" s="187"/>
      <c r="M9" s="187"/>
      <c r="N9" s="190"/>
      <c r="O9" s="190"/>
      <c r="P9" s="190"/>
      <c r="Q9" s="190"/>
    </row>
    <row r="10" spans="1:17" s="8" customFormat="1">
      <c r="A10" s="190"/>
      <c r="B10" s="190"/>
      <c r="C10" s="190"/>
      <c r="D10" s="190"/>
      <c r="E10" s="190"/>
      <c r="F10" s="187"/>
      <c r="G10" s="187"/>
      <c r="H10" s="205"/>
      <c r="I10" s="206"/>
      <c r="J10" s="187"/>
      <c r="K10" s="187"/>
      <c r="L10" s="187"/>
      <c r="M10" s="187"/>
      <c r="N10" s="190"/>
      <c r="O10" s="190"/>
      <c r="P10" s="190"/>
      <c r="Q10" s="190"/>
    </row>
    <row r="11" spans="1:17" s="8" customFormat="1">
      <c r="A11" s="190"/>
      <c r="B11" s="190"/>
      <c r="C11" s="190"/>
      <c r="D11" s="190"/>
      <c r="E11" s="190"/>
      <c r="F11" s="187"/>
      <c r="G11" s="187"/>
      <c r="H11" s="187" t="s">
        <v>12</v>
      </c>
      <c r="I11" s="187" t="s">
        <v>180</v>
      </c>
      <c r="J11" s="187" t="s">
        <v>181</v>
      </c>
      <c r="K11" s="187" t="s">
        <v>182</v>
      </c>
      <c r="L11" s="187"/>
      <c r="M11" s="187"/>
      <c r="N11" s="190"/>
      <c r="O11" s="190"/>
      <c r="P11" s="190"/>
      <c r="Q11" s="190"/>
    </row>
    <row r="12" spans="1:17" s="8" customFormat="1">
      <c r="A12" s="190"/>
      <c r="B12" s="190"/>
      <c r="C12" s="190"/>
      <c r="D12" s="190"/>
      <c r="E12" s="190"/>
      <c r="F12" s="187"/>
      <c r="G12" s="187"/>
      <c r="H12" s="187"/>
      <c r="I12" s="187"/>
      <c r="J12" s="187"/>
      <c r="K12" s="187" t="s">
        <v>12</v>
      </c>
      <c r="L12" s="187" t="s">
        <v>183</v>
      </c>
      <c r="M12" s="187"/>
      <c r="N12" s="190"/>
      <c r="O12" s="190"/>
      <c r="P12" s="190"/>
      <c r="Q12" s="190"/>
    </row>
    <row r="13" spans="1:17" s="8" customFormat="1" ht="56.25">
      <c r="A13" s="191"/>
      <c r="B13" s="191"/>
      <c r="C13" s="191"/>
      <c r="D13" s="191"/>
      <c r="E13" s="191"/>
      <c r="F13" s="187"/>
      <c r="G13" s="187"/>
      <c r="H13" s="187"/>
      <c r="I13" s="187"/>
      <c r="J13" s="187"/>
      <c r="K13" s="187"/>
      <c r="L13" s="72" t="s">
        <v>184</v>
      </c>
      <c r="M13" s="72" t="s">
        <v>185</v>
      </c>
      <c r="N13" s="191"/>
      <c r="O13" s="191"/>
      <c r="P13" s="191"/>
      <c r="Q13" s="191"/>
    </row>
    <row r="14" spans="1:17" s="74" customFormat="1">
      <c r="A14" s="73">
        <v>1</v>
      </c>
      <c r="B14" s="73">
        <v>2</v>
      </c>
      <c r="C14" s="73">
        <v>3</v>
      </c>
      <c r="D14" s="73">
        <v>4</v>
      </c>
      <c r="E14" s="73">
        <v>5</v>
      </c>
      <c r="F14" s="73">
        <v>6</v>
      </c>
      <c r="G14" s="73">
        <v>7</v>
      </c>
      <c r="H14" s="73">
        <v>8</v>
      </c>
      <c r="I14" s="73">
        <v>9</v>
      </c>
      <c r="J14" s="73">
        <v>10</v>
      </c>
      <c r="K14" s="73">
        <v>11</v>
      </c>
      <c r="L14" s="73">
        <v>12</v>
      </c>
      <c r="M14" s="73">
        <v>13</v>
      </c>
      <c r="N14" s="73">
        <v>14</v>
      </c>
      <c r="O14" s="73">
        <v>15</v>
      </c>
      <c r="P14" s="73">
        <v>16</v>
      </c>
      <c r="Q14" s="73">
        <v>17</v>
      </c>
    </row>
    <row r="15" spans="1:17">
      <c r="A15" s="10"/>
      <c r="B15" s="9" t="s">
        <v>13</v>
      </c>
      <c r="C15" s="9"/>
      <c r="D15" s="9"/>
      <c r="E15" s="10"/>
      <c r="F15" s="10"/>
      <c r="G15" s="75"/>
      <c r="H15" s="75"/>
      <c r="I15" s="75"/>
      <c r="J15" s="75"/>
      <c r="K15" s="75"/>
      <c r="L15" s="75"/>
      <c r="M15" s="75"/>
      <c r="N15" s="75">
        <f>+N16</f>
        <v>110230</v>
      </c>
      <c r="O15" s="75">
        <f t="shared" ref="O15:Q15" si="0">+O16</f>
        <v>39221.947999999997</v>
      </c>
      <c r="P15" s="75">
        <f t="shared" si="0"/>
        <v>71008</v>
      </c>
      <c r="Q15" s="75">
        <f t="shared" si="0"/>
        <v>71008</v>
      </c>
    </row>
    <row r="16" spans="1:17">
      <c r="A16" s="129" t="s">
        <v>16</v>
      </c>
      <c r="B16" s="130" t="s">
        <v>196</v>
      </c>
      <c r="C16" s="129"/>
      <c r="D16" s="131"/>
      <c r="E16" s="132"/>
      <c r="F16" s="129"/>
      <c r="G16" s="133">
        <f>+G17</f>
        <v>1056573</v>
      </c>
      <c r="H16" s="133">
        <f t="shared" ref="H16:Q16" si="1">+H17</f>
        <v>258573</v>
      </c>
      <c r="I16" s="133">
        <f t="shared" si="1"/>
        <v>118300</v>
      </c>
      <c r="J16" s="133"/>
      <c r="K16" s="133">
        <f t="shared" si="1"/>
        <v>798000</v>
      </c>
      <c r="L16" s="133">
        <f t="shared" si="1"/>
        <v>467400</v>
      </c>
      <c r="M16" s="133">
        <f t="shared" si="1"/>
        <v>330600</v>
      </c>
      <c r="N16" s="133">
        <f t="shared" si="1"/>
        <v>110230</v>
      </c>
      <c r="O16" s="133">
        <f t="shared" si="1"/>
        <v>39221.947999999997</v>
      </c>
      <c r="P16" s="133">
        <f t="shared" si="1"/>
        <v>71008</v>
      </c>
      <c r="Q16" s="133">
        <f t="shared" si="1"/>
        <v>71008</v>
      </c>
    </row>
    <row r="17" spans="1:17" ht="56.25">
      <c r="A17" s="24">
        <v>1</v>
      </c>
      <c r="B17" s="17" t="s">
        <v>187</v>
      </c>
      <c r="C17" s="24" t="s">
        <v>19</v>
      </c>
      <c r="D17" s="78">
        <v>7616437</v>
      </c>
      <c r="E17" s="79">
        <v>43280</v>
      </c>
      <c r="F17" s="24" t="s">
        <v>188</v>
      </c>
      <c r="G17" s="80">
        <v>1056573</v>
      </c>
      <c r="H17" s="80">
        <f>140273+118300</f>
        <v>258573</v>
      </c>
      <c r="I17" s="80">
        <v>118300</v>
      </c>
      <c r="J17" s="24" t="s">
        <v>189</v>
      </c>
      <c r="K17" s="80">
        <v>798000</v>
      </c>
      <c r="L17" s="80">
        <v>467400</v>
      </c>
      <c r="M17" s="80">
        <f>K17-L17</f>
        <v>330600</v>
      </c>
      <c r="N17" s="77">
        <v>110230</v>
      </c>
      <c r="O17" s="77">
        <v>39221.947999999997</v>
      </c>
      <c r="P17" s="22">
        <f>ROUNDDOWN(N17-O17,0)</f>
        <v>71008</v>
      </c>
      <c r="Q17" s="77">
        <f>+P17</f>
        <v>71008</v>
      </c>
    </row>
    <row r="18" spans="1:17">
      <c r="A18" s="68"/>
      <c r="B18" s="68"/>
      <c r="C18" s="68"/>
      <c r="D18" s="68"/>
      <c r="E18" s="68"/>
      <c r="F18" s="68"/>
      <c r="G18" s="68"/>
      <c r="H18" s="68"/>
      <c r="I18" s="68"/>
      <c r="J18" s="68"/>
      <c r="K18" s="68"/>
      <c r="L18" s="68"/>
      <c r="M18" s="68"/>
      <c r="N18" s="68"/>
      <c r="O18" s="68"/>
      <c r="P18" s="68"/>
      <c r="Q18" s="68"/>
    </row>
    <row r="19" spans="1:17">
      <c r="A19" s="7"/>
      <c r="B19" s="7"/>
      <c r="C19" s="7"/>
      <c r="D19" s="7"/>
      <c r="E19" s="7"/>
      <c r="F19" s="7"/>
      <c r="G19" s="7"/>
      <c r="H19" s="7"/>
      <c r="I19" s="7"/>
      <c r="J19" s="7"/>
      <c r="K19" s="7"/>
      <c r="L19" s="7"/>
      <c r="M19" s="7"/>
      <c r="N19" s="7"/>
      <c r="O19" s="7"/>
      <c r="P19" s="7"/>
      <c r="Q19" s="7"/>
    </row>
    <row r="20" spans="1:17">
      <c r="A20" s="7"/>
      <c r="B20" s="7"/>
      <c r="C20" s="7"/>
      <c r="D20" s="7"/>
      <c r="E20" s="7"/>
      <c r="F20" s="7"/>
      <c r="G20" s="7"/>
      <c r="H20" s="7"/>
      <c r="I20" s="7"/>
      <c r="J20" s="7"/>
      <c r="K20" s="7"/>
      <c r="L20" s="7"/>
      <c r="M20" s="7"/>
      <c r="N20" s="7"/>
      <c r="O20" s="7"/>
      <c r="P20" s="7"/>
      <c r="Q20" s="7"/>
    </row>
    <row r="21" spans="1:17">
      <c r="A21" s="7"/>
      <c r="B21" s="7"/>
      <c r="C21" s="7"/>
      <c r="D21" s="7"/>
      <c r="E21" s="7"/>
      <c r="F21" s="7"/>
      <c r="G21" s="7"/>
      <c r="H21" s="7"/>
      <c r="I21" s="7"/>
      <c r="J21" s="7"/>
      <c r="K21" s="7"/>
      <c r="L21" s="7"/>
      <c r="M21" s="7"/>
      <c r="N21" s="7"/>
      <c r="O21" s="7"/>
      <c r="P21" s="7"/>
      <c r="Q21" s="7"/>
    </row>
    <row r="22" spans="1:17">
      <c r="A22" s="7"/>
      <c r="B22" s="7"/>
      <c r="C22" s="7"/>
      <c r="D22" s="7"/>
      <c r="E22" s="7"/>
      <c r="F22" s="7"/>
      <c r="G22" s="7"/>
      <c r="H22" s="7"/>
      <c r="I22" s="7"/>
      <c r="J22" s="7"/>
      <c r="K22" s="7"/>
      <c r="L22" s="7"/>
      <c r="M22" s="7"/>
      <c r="N22" s="7"/>
      <c r="O22" s="7"/>
      <c r="P22" s="7"/>
      <c r="Q22" s="7"/>
    </row>
    <row r="23" spans="1:17">
      <c r="A23" s="7"/>
      <c r="B23" s="7"/>
      <c r="C23" s="7"/>
      <c r="D23" s="7"/>
      <c r="E23" s="7"/>
      <c r="F23" s="7"/>
      <c r="G23" s="7"/>
      <c r="H23" s="7"/>
      <c r="I23" s="7"/>
      <c r="J23" s="7"/>
      <c r="K23" s="7"/>
      <c r="L23" s="7"/>
      <c r="M23" s="7"/>
      <c r="N23" s="7"/>
      <c r="O23" s="7"/>
      <c r="P23" s="7"/>
      <c r="Q23" s="7"/>
    </row>
    <row r="24" spans="1:17">
      <c r="A24" s="7"/>
      <c r="B24" s="7"/>
      <c r="C24" s="7"/>
      <c r="D24" s="7"/>
      <c r="E24" s="7"/>
      <c r="F24" s="7"/>
      <c r="G24" s="7"/>
      <c r="H24" s="7"/>
      <c r="I24" s="7"/>
      <c r="J24" s="7"/>
      <c r="K24" s="7"/>
      <c r="L24" s="7"/>
      <c r="M24" s="7"/>
      <c r="N24" s="7"/>
      <c r="O24" s="7"/>
      <c r="P24" s="7"/>
      <c r="Q24" s="7"/>
    </row>
    <row r="25" spans="1:17">
      <c r="A25" s="7"/>
      <c r="B25" s="7"/>
      <c r="C25" s="7"/>
      <c r="D25" s="7"/>
      <c r="E25" s="7"/>
      <c r="F25" s="7"/>
      <c r="G25" s="7"/>
      <c r="H25" s="7"/>
      <c r="I25" s="7"/>
      <c r="J25" s="7"/>
      <c r="K25" s="7"/>
      <c r="L25" s="7"/>
      <c r="M25" s="7"/>
      <c r="N25" s="7"/>
      <c r="O25" s="7"/>
      <c r="P25" s="7"/>
      <c r="Q25" s="7"/>
    </row>
    <row r="26" spans="1:17">
      <c r="A26" s="7"/>
      <c r="B26" s="7"/>
      <c r="C26" s="7"/>
      <c r="D26" s="7"/>
      <c r="E26" s="7"/>
      <c r="F26" s="7"/>
      <c r="G26" s="7"/>
      <c r="H26" s="7"/>
      <c r="I26" s="7"/>
      <c r="J26" s="7"/>
      <c r="K26" s="7"/>
      <c r="L26" s="7"/>
      <c r="M26" s="7"/>
      <c r="N26" s="7"/>
      <c r="O26" s="7"/>
      <c r="P26" s="7"/>
      <c r="Q26" s="7"/>
    </row>
    <row r="27" spans="1:17">
      <c r="A27" s="7"/>
      <c r="B27" s="7"/>
      <c r="C27" s="7"/>
      <c r="D27" s="7"/>
      <c r="E27" s="7"/>
      <c r="F27" s="7"/>
      <c r="G27" s="7"/>
      <c r="H27" s="7"/>
      <c r="I27" s="7"/>
      <c r="J27" s="7"/>
      <c r="K27" s="7"/>
      <c r="L27" s="7"/>
      <c r="M27" s="7"/>
      <c r="N27" s="7"/>
      <c r="O27" s="7"/>
      <c r="P27" s="7"/>
      <c r="Q27" s="7"/>
    </row>
    <row r="28" spans="1:17">
      <c r="A28" s="7"/>
      <c r="B28" s="7"/>
      <c r="C28" s="7"/>
      <c r="D28" s="7"/>
      <c r="E28" s="7"/>
      <c r="F28" s="7"/>
      <c r="G28" s="7"/>
      <c r="H28" s="7"/>
      <c r="I28" s="7"/>
      <c r="J28" s="7"/>
      <c r="K28" s="7"/>
      <c r="L28" s="7"/>
      <c r="M28" s="7"/>
      <c r="N28" s="7"/>
      <c r="O28" s="7"/>
      <c r="P28" s="7"/>
      <c r="Q28" s="7"/>
    </row>
    <row r="29" spans="1:17">
      <c r="A29" s="7"/>
      <c r="B29" s="7"/>
      <c r="C29" s="7"/>
      <c r="D29" s="7"/>
      <c r="E29" s="7"/>
      <c r="F29" s="7"/>
      <c r="G29" s="7"/>
      <c r="H29" s="7"/>
      <c r="I29" s="7"/>
      <c r="J29" s="7"/>
      <c r="K29" s="7"/>
      <c r="L29" s="7"/>
      <c r="M29" s="7"/>
      <c r="N29" s="7"/>
      <c r="O29" s="7"/>
      <c r="P29" s="7"/>
      <c r="Q29" s="7"/>
    </row>
    <row r="30" spans="1:17">
      <c r="A30" s="7"/>
      <c r="B30" s="7"/>
      <c r="C30" s="7"/>
      <c r="D30" s="7"/>
      <c r="E30" s="7"/>
      <c r="F30" s="7"/>
      <c r="G30" s="7"/>
      <c r="H30" s="7"/>
      <c r="I30" s="7"/>
      <c r="J30" s="7"/>
      <c r="K30" s="7"/>
      <c r="L30" s="7"/>
      <c r="M30" s="7"/>
      <c r="N30" s="7"/>
      <c r="O30" s="7"/>
      <c r="P30" s="7"/>
      <c r="Q30" s="7"/>
    </row>
    <row r="31" spans="1:17">
      <c r="A31" s="7"/>
      <c r="B31" s="7"/>
      <c r="C31" s="7"/>
      <c r="D31" s="7"/>
      <c r="E31" s="7"/>
      <c r="F31" s="7"/>
      <c r="G31" s="7"/>
      <c r="H31" s="7"/>
      <c r="I31" s="7"/>
      <c r="J31" s="7"/>
      <c r="K31" s="7"/>
      <c r="L31" s="7"/>
      <c r="M31" s="7"/>
      <c r="N31" s="7"/>
      <c r="O31" s="7"/>
      <c r="P31" s="7"/>
      <c r="Q31" s="7"/>
    </row>
    <row r="32" spans="1:17">
      <c r="A32" s="7"/>
      <c r="B32" s="7"/>
      <c r="C32" s="7"/>
      <c r="D32" s="7"/>
      <c r="E32" s="7"/>
      <c r="F32" s="7"/>
      <c r="G32" s="7"/>
      <c r="H32" s="7"/>
      <c r="I32" s="7"/>
      <c r="J32" s="7"/>
      <c r="K32" s="7"/>
      <c r="L32" s="7"/>
      <c r="M32" s="7"/>
      <c r="N32" s="7"/>
      <c r="O32" s="7"/>
      <c r="P32" s="7"/>
      <c r="Q32" s="7"/>
    </row>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row r="241" s="7" customFormat="1"/>
    <row r="242" s="7" customFormat="1"/>
    <row r="243" s="7" customFormat="1"/>
    <row r="244" s="7" customFormat="1"/>
    <row r="245" s="7" customFormat="1"/>
    <row r="246" s="7" customFormat="1"/>
    <row r="247" s="7" customFormat="1"/>
    <row r="248" s="7" customFormat="1"/>
    <row r="249" s="7" customFormat="1"/>
    <row r="250" s="7" customFormat="1"/>
    <row r="251" s="7" customFormat="1"/>
    <row r="252" s="7" customFormat="1"/>
    <row r="253" s="7" customFormat="1"/>
    <row r="254" s="7" customFormat="1"/>
    <row r="255" s="7" customFormat="1"/>
    <row r="256" s="7" customFormat="1"/>
    <row r="257" s="7" customFormat="1"/>
    <row r="258" s="7" customFormat="1"/>
    <row r="259" s="7" customFormat="1"/>
    <row r="260" s="7" customFormat="1"/>
    <row r="261" s="7" customFormat="1"/>
    <row r="262" s="7" customFormat="1"/>
    <row r="263" s="7" customFormat="1"/>
    <row r="264" s="7" customFormat="1"/>
    <row r="265" s="7" customFormat="1"/>
    <row r="266" s="7" customFormat="1"/>
    <row r="267" s="7" customFormat="1"/>
    <row r="268" s="7" customFormat="1"/>
    <row r="269" s="7" customFormat="1"/>
    <row r="270" s="7" customFormat="1"/>
    <row r="271" s="7" customFormat="1"/>
    <row r="272" s="7" customFormat="1"/>
    <row r="273" s="7" customFormat="1"/>
  </sheetData>
  <mergeCells count="27">
    <mergeCell ref="A3:Q3"/>
    <mergeCell ref="A6:A13"/>
    <mergeCell ref="B6:B13"/>
    <mergeCell ref="C6:C13"/>
    <mergeCell ref="D6:D13"/>
    <mergeCell ref="G8:G13"/>
    <mergeCell ref="H8:M8"/>
    <mergeCell ref="H11:H13"/>
    <mergeCell ref="I11:I13"/>
    <mergeCell ref="J11:J13"/>
    <mergeCell ref="Q6:Q13"/>
    <mergeCell ref="A1:Q1"/>
    <mergeCell ref="A2:Q2"/>
    <mergeCell ref="A4:Q4"/>
    <mergeCell ref="A5:Q5"/>
    <mergeCell ref="E6:E13"/>
    <mergeCell ref="F6:M6"/>
    <mergeCell ref="H9:I10"/>
    <mergeCell ref="J9:M10"/>
    <mergeCell ref="K11:M11"/>
    <mergeCell ref="K12:K13"/>
    <mergeCell ref="L12:M12"/>
    <mergeCell ref="N6:N13"/>
    <mergeCell ref="O6:O13"/>
    <mergeCell ref="P6:P13"/>
    <mergeCell ref="F7:F13"/>
    <mergeCell ref="G7:M7"/>
  </mergeCells>
  <printOptions horizontalCentered="1"/>
  <pageMargins left="0.11811023622047245" right="0.11811023622047245" top="0.51181102362204722" bottom="0.51181102362204722" header="0.31496062992125984" footer="0.31496062992125984"/>
  <pageSetup paperSize="9" scale="5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0"/>
  <sheetViews>
    <sheetView zoomScale="60" zoomScaleNormal="60" workbookViewId="0">
      <selection activeCell="A6" sqref="A6:A9"/>
    </sheetView>
  </sheetViews>
  <sheetFormatPr defaultRowHeight="18.75"/>
  <cols>
    <col min="1" max="1" width="7.42578125" style="48" customWidth="1"/>
    <col min="2" max="2" width="74.5703125" style="49" customWidth="1"/>
    <col min="3" max="3" width="14.7109375" style="46" customWidth="1"/>
    <col min="4" max="4" width="13.5703125" style="46" customWidth="1"/>
    <col min="5" max="5" width="9.5703125" style="46" customWidth="1"/>
    <col min="6" max="6" width="18.28515625" style="46" customWidth="1"/>
    <col min="7" max="7" width="15.7109375" style="6" customWidth="1"/>
    <col min="8" max="11" width="19.140625" style="6" customWidth="1"/>
    <col min="12" max="12" width="11.7109375" style="7" customWidth="1"/>
    <col min="13" max="244" width="9.140625" style="7"/>
    <col min="245" max="245" width="7.42578125" style="7" customWidth="1"/>
    <col min="246" max="246" width="74.5703125" style="7" customWidth="1"/>
    <col min="247" max="247" width="14.7109375" style="7" customWidth="1"/>
    <col min="248" max="248" width="20.85546875" style="7" customWidth="1"/>
    <col min="249" max="250" width="13.5703125" style="7" customWidth="1"/>
    <col min="251" max="251" width="18.42578125" style="7" customWidth="1"/>
    <col min="252" max="252" width="9.5703125" style="7" customWidth="1"/>
    <col min="253" max="253" width="15.85546875" style="7" customWidth="1"/>
    <col min="254" max="255" width="16" style="7" customWidth="1"/>
    <col min="256" max="256" width="18.28515625" style="7" customWidth="1"/>
    <col min="257" max="257" width="15.7109375" style="7" customWidth="1"/>
    <col min="258" max="259" width="15.42578125" style="7" customWidth="1"/>
    <col min="260" max="260" width="14.85546875" style="7" customWidth="1"/>
    <col min="261" max="261" width="15.140625" style="7" customWidth="1"/>
    <col min="262" max="262" width="14" style="7" customWidth="1"/>
    <col min="263" max="263" width="14.5703125" style="7" customWidth="1"/>
    <col min="264" max="264" width="14.7109375" style="7" customWidth="1"/>
    <col min="265" max="266" width="13.140625" style="7" customWidth="1"/>
    <col min="267" max="267" width="19.28515625" style="7" customWidth="1"/>
    <col min="268" max="268" width="11.7109375" style="7" customWidth="1"/>
    <col min="269" max="500" width="9.140625" style="7"/>
    <col min="501" max="501" width="7.42578125" style="7" customWidth="1"/>
    <col min="502" max="502" width="74.5703125" style="7" customWidth="1"/>
    <col min="503" max="503" width="14.7109375" style="7" customWidth="1"/>
    <col min="504" max="504" width="20.85546875" style="7" customWidth="1"/>
    <col min="505" max="506" width="13.5703125" style="7" customWidth="1"/>
    <col min="507" max="507" width="18.42578125" style="7" customWidth="1"/>
    <col min="508" max="508" width="9.5703125" style="7" customWidth="1"/>
    <col min="509" max="509" width="15.85546875" style="7" customWidth="1"/>
    <col min="510" max="511" width="16" style="7" customWidth="1"/>
    <col min="512" max="512" width="18.28515625" style="7" customWidth="1"/>
    <col min="513" max="513" width="15.7109375" style="7" customWidth="1"/>
    <col min="514" max="515" width="15.42578125" style="7" customWidth="1"/>
    <col min="516" max="516" width="14.85546875" style="7" customWidth="1"/>
    <col min="517" max="517" width="15.140625" style="7" customWidth="1"/>
    <col min="518" max="518" width="14" style="7" customWidth="1"/>
    <col min="519" max="519" width="14.5703125" style="7" customWidth="1"/>
    <col min="520" max="520" width="14.7109375" style="7" customWidth="1"/>
    <col min="521" max="522" width="13.140625" style="7" customWidth="1"/>
    <col min="523" max="523" width="19.28515625" style="7" customWidth="1"/>
    <col min="524" max="524" width="11.7109375" style="7" customWidth="1"/>
    <col min="525" max="756" width="9.140625" style="7"/>
    <col min="757" max="757" width="7.42578125" style="7" customWidth="1"/>
    <col min="758" max="758" width="74.5703125" style="7" customWidth="1"/>
    <col min="759" max="759" width="14.7109375" style="7" customWidth="1"/>
    <col min="760" max="760" width="20.85546875" style="7" customWidth="1"/>
    <col min="761" max="762" width="13.5703125" style="7" customWidth="1"/>
    <col min="763" max="763" width="18.42578125" style="7" customWidth="1"/>
    <col min="764" max="764" width="9.5703125" style="7" customWidth="1"/>
    <col min="765" max="765" width="15.85546875" style="7" customWidth="1"/>
    <col min="766" max="767" width="16" style="7" customWidth="1"/>
    <col min="768" max="768" width="18.28515625" style="7" customWidth="1"/>
    <col min="769" max="769" width="15.7109375" style="7" customWidth="1"/>
    <col min="770" max="771" width="15.42578125" style="7" customWidth="1"/>
    <col min="772" max="772" width="14.85546875" style="7" customWidth="1"/>
    <col min="773" max="773" width="15.140625" style="7" customWidth="1"/>
    <col min="774" max="774" width="14" style="7" customWidth="1"/>
    <col min="775" max="775" width="14.5703125" style="7" customWidth="1"/>
    <col min="776" max="776" width="14.7109375" style="7" customWidth="1"/>
    <col min="777" max="778" width="13.140625" style="7" customWidth="1"/>
    <col min="779" max="779" width="19.28515625" style="7" customWidth="1"/>
    <col min="780" max="780" width="11.7109375" style="7" customWidth="1"/>
    <col min="781" max="1012" width="9.140625" style="7"/>
    <col min="1013" max="1013" width="7.42578125" style="7" customWidth="1"/>
    <col min="1014" max="1014" width="74.5703125" style="7" customWidth="1"/>
    <col min="1015" max="1015" width="14.7109375" style="7" customWidth="1"/>
    <col min="1016" max="1016" width="20.85546875" style="7" customWidth="1"/>
    <col min="1017" max="1018" width="13.5703125" style="7" customWidth="1"/>
    <col min="1019" max="1019" width="18.42578125" style="7" customWidth="1"/>
    <col min="1020" max="1020" width="9.5703125" style="7" customWidth="1"/>
    <col min="1021" max="1021" width="15.85546875" style="7" customWidth="1"/>
    <col min="1022" max="1023" width="16" style="7" customWidth="1"/>
    <col min="1024" max="1024" width="18.28515625" style="7" customWidth="1"/>
    <col min="1025" max="1025" width="15.7109375" style="7" customWidth="1"/>
    <col min="1026" max="1027" width="15.42578125" style="7" customWidth="1"/>
    <col min="1028" max="1028" width="14.85546875" style="7" customWidth="1"/>
    <col min="1029" max="1029" width="15.140625" style="7" customWidth="1"/>
    <col min="1030" max="1030" width="14" style="7" customWidth="1"/>
    <col min="1031" max="1031" width="14.5703125" style="7" customWidth="1"/>
    <col min="1032" max="1032" width="14.7109375" style="7" customWidth="1"/>
    <col min="1033" max="1034" width="13.140625" style="7" customWidth="1"/>
    <col min="1035" max="1035" width="19.28515625" style="7" customWidth="1"/>
    <col min="1036" max="1036" width="11.7109375" style="7" customWidth="1"/>
    <col min="1037" max="1268" width="9.140625" style="7"/>
    <col min="1269" max="1269" width="7.42578125" style="7" customWidth="1"/>
    <col min="1270" max="1270" width="74.5703125" style="7" customWidth="1"/>
    <col min="1271" max="1271" width="14.7109375" style="7" customWidth="1"/>
    <col min="1272" max="1272" width="20.85546875" style="7" customWidth="1"/>
    <col min="1273" max="1274" width="13.5703125" style="7" customWidth="1"/>
    <col min="1275" max="1275" width="18.42578125" style="7" customWidth="1"/>
    <col min="1276" max="1276" width="9.5703125" style="7" customWidth="1"/>
    <col min="1277" max="1277" width="15.85546875" style="7" customWidth="1"/>
    <col min="1278" max="1279" width="16" style="7" customWidth="1"/>
    <col min="1280" max="1280" width="18.28515625" style="7" customWidth="1"/>
    <col min="1281" max="1281" width="15.7109375" style="7" customWidth="1"/>
    <col min="1282" max="1283" width="15.42578125" style="7" customWidth="1"/>
    <col min="1284" max="1284" width="14.85546875" style="7" customWidth="1"/>
    <col min="1285" max="1285" width="15.140625" style="7" customWidth="1"/>
    <col min="1286" max="1286" width="14" style="7" customWidth="1"/>
    <col min="1287" max="1287" width="14.5703125" style="7" customWidth="1"/>
    <col min="1288" max="1288" width="14.7109375" style="7" customWidth="1"/>
    <col min="1289" max="1290" width="13.140625" style="7" customWidth="1"/>
    <col min="1291" max="1291" width="19.28515625" style="7" customWidth="1"/>
    <col min="1292" max="1292" width="11.7109375" style="7" customWidth="1"/>
    <col min="1293" max="1524" width="9.140625" style="7"/>
    <col min="1525" max="1525" width="7.42578125" style="7" customWidth="1"/>
    <col min="1526" max="1526" width="74.5703125" style="7" customWidth="1"/>
    <col min="1527" max="1527" width="14.7109375" style="7" customWidth="1"/>
    <col min="1528" max="1528" width="20.85546875" style="7" customWidth="1"/>
    <col min="1529" max="1530" width="13.5703125" style="7" customWidth="1"/>
    <col min="1531" max="1531" width="18.42578125" style="7" customWidth="1"/>
    <col min="1532" max="1532" width="9.5703125" style="7" customWidth="1"/>
    <col min="1533" max="1533" width="15.85546875" style="7" customWidth="1"/>
    <col min="1534" max="1535" width="16" style="7" customWidth="1"/>
    <col min="1536" max="1536" width="18.28515625" style="7" customWidth="1"/>
    <col min="1537" max="1537" width="15.7109375" style="7" customWidth="1"/>
    <col min="1538" max="1539" width="15.42578125" style="7" customWidth="1"/>
    <col min="1540" max="1540" width="14.85546875" style="7" customWidth="1"/>
    <col min="1541" max="1541" width="15.140625" style="7" customWidth="1"/>
    <col min="1542" max="1542" width="14" style="7" customWidth="1"/>
    <col min="1543" max="1543" width="14.5703125" style="7" customWidth="1"/>
    <col min="1544" max="1544" width="14.7109375" style="7" customWidth="1"/>
    <col min="1545" max="1546" width="13.140625" style="7" customWidth="1"/>
    <col min="1547" max="1547" width="19.28515625" style="7" customWidth="1"/>
    <col min="1548" max="1548" width="11.7109375" style="7" customWidth="1"/>
    <col min="1549" max="1780" width="9.140625" style="7"/>
    <col min="1781" max="1781" width="7.42578125" style="7" customWidth="1"/>
    <col min="1782" max="1782" width="74.5703125" style="7" customWidth="1"/>
    <col min="1783" max="1783" width="14.7109375" style="7" customWidth="1"/>
    <col min="1784" max="1784" width="20.85546875" style="7" customWidth="1"/>
    <col min="1785" max="1786" width="13.5703125" style="7" customWidth="1"/>
    <col min="1787" max="1787" width="18.42578125" style="7" customWidth="1"/>
    <col min="1788" max="1788" width="9.5703125" style="7" customWidth="1"/>
    <col min="1789" max="1789" width="15.85546875" style="7" customWidth="1"/>
    <col min="1790" max="1791" width="16" style="7" customWidth="1"/>
    <col min="1792" max="1792" width="18.28515625" style="7" customWidth="1"/>
    <col min="1793" max="1793" width="15.7109375" style="7" customWidth="1"/>
    <col min="1794" max="1795" width="15.42578125" style="7" customWidth="1"/>
    <col min="1796" max="1796" width="14.85546875" style="7" customWidth="1"/>
    <col min="1797" max="1797" width="15.140625" style="7" customWidth="1"/>
    <col min="1798" max="1798" width="14" style="7" customWidth="1"/>
    <col min="1799" max="1799" width="14.5703125" style="7" customWidth="1"/>
    <col min="1800" max="1800" width="14.7109375" style="7" customWidth="1"/>
    <col min="1801" max="1802" width="13.140625" style="7" customWidth="1"/>
    <col min="1803" max="1803" width="19.28515625" style="7" customWidth="1"/>
    <col min="1804" max="1804" width="11.7109375" style="7" customWidth="1"/>
    <col min="1805" max="2036" width="9.140625" style="7"/>
    <col min="2037" max="2037" width="7.42578125" style="7" customWidth="1"/>
    <col min="2038" max="2038" width="74.5703125" style="7" customWidth="1"/>
    <col min="2039" max="2039" width="14.7109375" style="7" customWidth="1"/>
    <col min="2040" max="2040" width="20.85546875" style="7" customWidth="1"/>
    <col min="2041" max="2042" width="13.5703125" style="7" customWidth="1"/>
    <col min="2043" max="2043" width="18.42578125" style="7" customWidth="1"/>
    <col min="2044" max="2044" width="9.5703125" style="7" customWidth="1"/>
    <col min="2045" max="2045" width="15.85546875" style="7" customWidth="1"/>
    <col min="2046" max="2047" width="16" style="7" customWidth="1"/>
    <col min="2048" max="2048" width="18.28515625" style="7" customWidth="1"/>
    <col min="2049" max="2049" width="15.7109375" style="7" customWidth="1"/>
    <col min="2050" max="2051" width="15.42578125" style="7" customWidth="1"/>
    <col min="2052" max="2052" width="14.85546875" style="7" customWidth="1"/>
    <col min="2053" max="2053" width="15.140625" style="7" customWidth="1"/>
    <col min="2054" max="2054" width="14" style="7" customWidth="1"/>
    <col min="2055" max="2055" width="14.5703125" style="7" customWidth="1"/>
    <col min="2056" max="2056" width="14.7109375" style="7" customWidth="1"/>
    <col min="2057" max="2058" width="13.140625" style="7" customWidth="1"/>
    <col min="2059" max="2059" width="19.28515625" style="7" customWidth="1"/>
    <col min="2060" max="2060" width="11.7109375" style="7" customWidth="1"/>
    <col min="2061" max="2292" width="9.140625" style="7"/>
    <col min="2293" max="2293" width="7.42578125" style="7" customWidth="1"/>
    <col min="2294" max="2294" width="74.5703125" style="7" customWidth="1"/>
    <col min="2295" max="2295" width="14.7109375" style="7" customWidth="1"/>
    <col min="2296" max="2296" width="20.85546875" style="7" customWidth="1"/>
    <col min="2297" max="2298" width="13.5703125" style="7" customWidth="1"/>
    <col min="2299" max="2299" width="18.42578125" style="7" customWidth="1"/>
    <col min="2300" max="2300" width="9.5703125" style="7" customWidth="1"/>
    <col min="2301" max="2301" width="15.85546875" style="7" customWidth="1"/>
    <col min="2302" max="2303" width="16" style="7" customWidth="1"/>
    <col min="2304" max="2304" width="18.28515625" style="7" customWidth="1"/>
    <col min="2305" max="2305" width="15.7109375" style="7" customWidth="1"/>
    <col min="2306" max="2307" width="15.42578125" style="7" customWidth="1"/>
    <col min="2308" max="2308" width="14.85546875" style="7" customWidth="1"/>
    <col min="2309" max="2309" width="15.140625" style="7" customWidth="1"/>
    <col min="2310" max="2310" width="14" style="7" customWidth="1"/>
    <col min="2311" max="2311" width="14.5703125" style="7" customWidth="1"/>
    <col min="2312" max="2312" width="14.7109375" style="7" customWidth="1"/>
    <col min="2313" max="2314" width="13.140625" style="7" customWidth="1"/>
    <col min="2315" max="2315" width="19.28515625" style="7" customWidth="1"/>
    <col min="2316" max="2316" width="11.7109375" style="7" customWidth="1"/>
    <col min="2317" max="2548" width="9.140625" style="7"/>
    <col min="2549" max="2549" width="7.42578125" style="7" customWidth="1"/>
    <col min="2550" max="2550" width="74.5703125" style="7" customWidth="1"/>
    <col min="2551" max="2551" width="14.7109375" style="7" customWidth="1"/>
    <col min="2552" max="2552" width="20.85546875" style="7" customWidth="1"/>
    <col min="2553" max="2554" width="13.5703125" style="7" customWidth="1"/>
    <col min="2555" max="2555" width="18.42578125" style="7" customWidth="1"/>
    <col min="2556" max="2556" width="9.5703125" style="7" customWidth="1"/>
    <col min="2557" max="2557" width="15.85546875" style="7" customWidth="1"/>
    <col min="2558" max="2559" width="16" style="7" customWidth="1"/>
    <col min="2560" max="2560" width="18.28515625" style="7" customWidth="1"/>
    <col min="2561" max="2561" width="15.7109375" style="7" customWidth="1"/>
    <col min="2562" max="2563" width="15.42578125" style="7" customWidth="1"/>
    <col min="2564" max="2564" width="14.85546875" style="7" customWidth="1"/>
    <col min="2565" max="2565" width="15.140625" style="7" customWidth="1"/>
    <col min="2566" max="2566" width="14" style="7" customWidth="1"/>
    <col min="2567" max="2567" width="14.5703125" style="7" customWidth="1"/>
    <col min="2568" max="2568" width="14.7109375" style="7" customWidth="1"/>
    <col min="2569" max="2570" width="13.140625" style="7" customWidth="1"/>
    <col min="2571" max="2571" width="19.28515625" style="7" customWidth="1"/>
    <col min="2572" max="2572" width="11.7109375" style="7" customWidth="1"/>
    <col min="2573" max="2804" width="9.140625" style="7"/>
    <col min="2805" max="2805" width="7.42578125" style="7" customWidth="1"/>
    <col min="2806" max="2806" width="74.5703125" style="7" customWidth="1"/>
    <col min="2807" max="2807" width="14.7109375" style="7" customWidth="1"/>
    <col min="2808" max="2808" width="20.85546875" style="7" customWidth="1"/>
    <col min="2809" max="2810" width="13.5703125" style="7" customWidth="1"/>
    <col min="2811" max="2811" width="18.42578125" style="7" customWidth="1"/>
    <col min="2812" max="2812" width="9.5703125" style="7" customWidth="1"/>
    <col min="2813" max="2813" width="15.85546875" style="7" customWidth="1"/>
    <col min="2814" max="2815" width="16" style="7" customWidth="1"/>
    <col min="2816" max="2816" width="18.28515625" style="7" customWidth="1"/>
    <col min="2817" max="2817" width="15.7109375" style="7" customWidth="1"/>
    <col min="2818" max="2819" width="15.42578125" style="7" customWidth="1"/>
    <col min="2820" max="2820" width="14.85546875" style="7" customWidth="1"/>
    <col min="2821" max="2821" width="15.140625" style="7" customWidth="1"/>
    <col min="2822" max="2822" width="14" style="7" customWidth="1"/>
    <col min="2823" max="2823" width="14.5703125" style="7" customWidth="1"/>
    <col min="2824" max="2824" width="14.7109375" style="7" customWidth="1"/>
    <col min="2825" max="2826" width="13.140625" style="7" customWidth="1"/>
    <col min="2827" max="2827" width="19.28515625" style="7" customWidth="1"/>
    <col min="2828" max="2828" width="11.7109375" style="7" customWidth="1"/>
    <col min="2829" max="3060" width="9.140625" style="7"/>
    <col min="3061" max="3061" width="7.42578125" style="7" customWidth="1"/>
    <col min="3062" max="3062" width="74.5703125" style="7" customWidth="1"/>
    <col min="3063" max="3063" width="14.7109375" style="7" customWidth="1"/>
    <col min="3064" max="3064" width="20.85546875" style="7" customWidth="1"/>
    <col min="3065" max="3066" width="13.5703125" style="7" customWidth="1"/>
    <col min="3067" max="3067" width="18.42578125" style="7" customWidth="1"/>
    <col min="3068" max="3068" width="9.5703125" style="7" customWidth="1"/>
    <col min="3069" max="3069" width="15.85546875" style="7" customWidth="1"/>
    <col min="3070" max="3071" width="16" style="7" customWidth="1"/>
    <col min="3072" max="3072" width="18.28515625" style="7" customWidth="1"/>
    <col min="3073" max="3073" width="15.7109375" style="7" customWidth="1"/>
    <col min="3074" max="3075" width="15.42578125" style="7" customWidth="1"/>
    <col min="3076" max="3076" width="14.85546875" style="7" customWidth="1"/>
    <col min="3077" max="3077" width="15.140625" style="7" customWidth="1"/>
    <col min="3078" max="3078" width="14" style="7" customWidth="1"/>
    <col min="3079" max="3079" width="14.5703125" style="7" customWidth="1"/>
    <col min="3080" max="3080" width="14.7109375" style="7" customWidth="1"/>
    <col min="3081" max="3082" width="13.140625" style="7" customWidth="1"/>
    <col min="3083" max="3083" width="19.28515625" style="7" customWidth="1"/>
    <col min="3084" max="3084" width="11.7109375" style="7" customWidth="1"/>
    <col min="3085" max="3316" width="9.140625" style="7"/>
    <col min="3317" max="3317" width="7.42578125" style="7" customWidth="1"/>
    <col min="3318" max="3318" width="74.5703125" style="7" customWidth="1"/>
    <col min="3319" max="3319" width="14.7109375" style="7" customWidth="1"/>
    <col min="3320" max="3320" width="20.85546875" style="7" customWidth="1"/>
    <col min="3321" max="3322" width="13.5703125" style="7" customWidth="1"/>
    <col min="3323" max="3323" width="18.42578125" style="7" customWidth="1"/>
    <col min="3324" max="3324" width="9.5703125" style="7" customWidth="1"/>
    <col min="3325" max="3325" width="15.85546875" style="7" customWidth="1"/>
    <col min="3326" max="3327" width="16" style="7" customWidth="1"/>
    <col min="3328" max="3328" width="18.28515625" style="7" customWidth="1"/>
    <col min="3329" max="3329" width="15.7109375" style="7" customWidth="1"/>
    <col min="3330" max="3331" width="15.42578125" style="7" customWidth="1"/>
    <col min="3332" max="3332" width="14.85546875" style="7" customWidth="1"/>
    <col min="3333" max="3333" width="15.140625" style="7" customWidth="1"/>
    <col min="3334" max="3334" width="14" style="7" customWidth="1"/>
    <col min="3335" max="3335" width="14.5703125" style="7" customWidth="1"/>
    <col min="3336" max="3336" width="14.7109375" style="7" customWidth="1"/>
    <col min="3337" max="3338" width="13.140625" style="7" customWidth="1"/>
    <col min="3339" max="3339" width="19.28515625" style="7" customWidth="1"/>
    <col min="3340" max="3340" width="11.7109375" style="7" customWidth="1"/>
    <col min="3341" max="3572" width="9.140625" style="7"/>
    <col min="3573" max="3573" width="7.42578125" style="7" customWidth="1"/>
    <col min="3574" max="3574" width="74.5703125" style="7" customWidth="1"/>
    <col min="3575" max="3575" width="14.7109375" style="7" customWidth="1"/>
    <col min="3576" max="3576" width="20.85546875" style="7" customWidth="1"/>
    <col min="3577" max="3578" width="13.5703125" style="7" customWidth="1"/>
    <col min="3579" max="3579" width="18.42578125" style="7" customWidth="1"/>
    <col min="3580" max="3580" width="9.5703125" style="7" customWidth="1"/>
    <col min="3581" max="3581" width="15.85546875" style="7" customWidth="1"/>
    <col min="3582" max="3583" width="16" style="7" customWidth="1"/>
    <col min="3584" max="3584" width="18.28515625" style="7" customWidth="1"/>
    <col min="3585" max="3585" width="15.7109375" style="7" customWidth="1"/>
    <col min="3586" max="3587" width="15.42578125" style="7" customWidth="1"/>
    <col min="3588" max="3588" width="14.85546875" style="7" customWidth="1"/>
    <col min="3589" max="3589" width="15.140625" style="7" customWidth="1"/>
    <col min="3590" max="3590" width="14" style="7" customWidth="1"/>
    <col min="3591" max="3591" width="14.5703125" style="7" customWidth="1"/>
    <col min="3592" max="3592" width="14.7109375" style="7" customWidth="1"/>
    <col min="3593" max="3594" width="13.140625" style="7" customWidth="1"/>
    <col min="3595" max="3595" width="19.28515625" style="7" customWidth="1"/>
    <col min="3596" max="3596" width="11.7109375" style="7" customWidth="1"/>
    <col min="3597" max="3828" width="9.140625" style="7"/>
    <col min="3829" max="3829" width="7.42578125" style="7" customWidth="1"/>
    <col min="3830" max="3830" width="74.5703125" style="7" customWidth="1"/>
    <col min="3831" max="3831" width="14.7109375" style="7" customWidth="1"/>
    <col min="3832" max="3832" width="20.85546875" style="7" customWidth="1"/>
    <col min="3833" max="3834" width="13.5703125" style="7" customWidth="1"/>
    <col min="3835" max="3835" width="18.42578125" style="7" customWidth="1"/>
    <col min="3836" max="3836" width="9.5703125" style="7" customWidth="1"/>
    <col min="3837" max="3837" width="15.85546875" style="7" customWidth="1"/>
    <col min="3838" max="3839" width="16" style="7" customWidth="1"/>
    <col min="3840" max="3840" width="18.28515625" style="7" customWidth="1"/>
    <col min="3841" max="3841" width="15.7109375" style="7" customWidth="1"/>
    <col min="3842" max="3843" width="15.42578125" style="7" customWidth="1"/>
    <col min="3844" max="3844" width="14.85546875" style="7" customWidth="1"/>
    <col min="3845" max="3845" width="15.140625" style="7" customWidth="1"/>
    <col min="3846" max="3846" width="14" style="7" customWidth="1"/>
    <col min="3847" max="3847" width="14.5703125" style="7" customWidth="1"/>
    <col min="3848" max="3848" width="14.7109375" style="7" customWidth="1"/>
    <col min="3849" max="3850" width="13.140625" style="7" customWidth="1"/>
    <col min="3851" max="3851" width="19.28515625" style="7" customWidth="1"/>
    <col min="3852" max="3852" width="11.7109375" style="7" customWidth="1"/>
    <col min="3853" max="4084" width="9.140625" style="7"/>
    <col min="4085" max="4085" width="7.42578125" style="7" customWidth="1"/>
    <col min="4086" max="4086" width="74.5703125" style="7" customWidth="1"/>
    <col min="4087" max="4087" width="14.7109375" style="7" customWidth="1"/>
    <col min="4088" max="4088" width="20.85546875" style="7" customWidth="1"/>
    <col min="4089" max="4090" width="13.5703125" style="7" customWidth="1"/>
    <col min="4091" max="4091" width="18.42578125" style="7" customWidth="1"/>
    <col min="4092" max="4092" width="9.5703125" style="7" customWidth="1"/>
    <col min="4093" max="4093" width="15.85546875" style="7" customWidth="1"/>
    <col min="4094" max="4095" width="16" style="7" customWidth="1"/>
    <col min="4096" max="4096" width="18.28515625" style="7" customWidth="1"/>
    <col min="4097" max="4097" width="15.7109375" style="7" customWidth="1"/>
    <col min="4098" max="4099" width="15.42578125" style="7" customWidth="1"/>
    <col min="4100" max="4100" width="14.85546875" style="7" customWidth="1"/>
    <col min="4101" max="4101" width="15.140625" style="7" customWidth="1"/>
    <col min="4102" max="4102" width="14" style="7" customWidth="1"/>
    <col min="4103" max="4103" width="14.5703125" style="7" customWidth="1"/>
    <col min="4104" max="4104" width="14.7109375" style="7" customWidth="1"/>
    <col min="4105" max="4106" width="13.140625" style="7" customWidth="1"/>
    <col min="4107" max="4107" width="19.28515625" style="7" customWidth="1"/>
    <col min="4108" max="4108" width="11.7109375" style="7" customWidth="1"/>
    <col min="4109" max="4340" width="9.140625" style="7"/>
    <col min="4341" max="4341" width="7.42578125" style="7" customWidth="1"/>
    <col min="4342" max="4342" width="74.5703125" style="7" customWidth="1"/>
    <col min="4343" max="4343" width="14.7109375" style="7" customWidth="1"/>
    <col min="4344" max="4344" width="20.85546875" style="7" customWidth="1"/>
    <col min="4345" max="4346" width="13.5703125" style="7" customWidth="1"/>
    <col min="4347" max="4347" width="18.42578125" style="7" customWidth="1"/>
    <col min="4348" max="4348" width="9.5703125" style="7" customWidth="1"/>
    <col min="4349" max="4349" width="15.85546875" style="7" customWidth="1"/>
    <col min="4350" max="4351" width="16" style="7" customWidth="1"/>
    <col min="4352" max="4352" width="18.28515625" style="7" customWidth="1"/>
    <col min="4353" max="4353" width="15.7109375" style="7" customWidth="1"/>
    <col min="4354" max="4355" width="15.42578125" style="7" customWidth="1"/>
    <col min="4356" max="4356" width="14.85546875" style="7" customWidth="1"/>
    <col min="4357" max="4357" width="15.140625" style="7" customWidth="1"/>
    <col min="4358" max="4358" width="14" style="7" customWidth="1"/>
    <col min="4359" max="4359" width="14.5703125" style="7" customWidth="1"/>
    <col min="4360" max="4360" width="14.7109375" style="7" customWidth="1"/>
    <col min="4361" max="4362" width="13.140625" style="7" customWidth="1"/>
    <col min="4363" max="4363" width="19.28515625" style="7" customWidth="1"/>
    <col min="4364" max="4364" width="11.7109375" style="7" customWidth="1"/>
    <col min="4365" max="4596" width="9.140625" style="7"/>
    <col min="4597" max="4597" width="7.42578125" style="7" customWidth="1"/>
    <col min="4598" max="4598" width="74.5703125" style="7" customWidth="1"/>
    <col min="4599" max="4599" width="14.7109375" style="7" customWidth="1"/>
    <col min="4600" max="4600" width="20.85546875" style="7" customWidth="1"/>
    <col min="4601" max="4602" width="13.5703125" style="7" customWidth="1"/>
    <col min="4603" max="4603" width="18.42578125" style="7" customWidth="1"/>
    <col min="4604" max="4604" width="9.5703125" style="7" customWidth="1"/>
    <col min="4605" max="4605" width="15.85546875" style="7" customWidth="1"/>
    <col min="4606" max="4607" width="16" style="7" customWidth="1"/>
    <col min="4608" max="4608" width="18.28515625" style="7" customWidth="1"/>
    <col min="4609" max="4609" width="15.7109375" style="7" customWidth="1"/>
    <col min="4610" max="4611" width="15.42578125" style="7" customWidth="1"/>
    <col min="4612" max="4612" width="14.85546875" style="7" customWidth="1"/>
    <col min="4613" max="4613" width="15.140625" style="7" customWidth="1"/>
    <col min="4614" max="4614" width="14" style="7" customWidth="1"/>
    <col min="4615" max="4615" width="14.5703125" style="7" customWidth="1"/>
    <col min="4616" max="4616" width="14.7109375" style="7" customWidth="1"/>
    <col min="4617" max="4618" width="13.140625" style="7" customWidth="1"/>
    <col min="4619" max="4619" width="19.28515625" style="7" customWidth="1"/>
    <col min="4620" max="4620" width="11.7109375" style="7" customWidth="1"/>
    <col min="4621" max="4852" width="9.140625" style="7"/>
    <col min="4853" max="4853" width="7.42578125" style="7" customWidth="1"/>
    <col min="4854" max="4854" width="74.5703125" style="7" customWidth="1"/>
    <col min="4855" max="4855" width="14.7109375" style="7" customWidth="1"/>
    <col min="4856" max="4856" width="20.85546875" style="7" customWidth="1"/>
    <col min="4857" max="4858" width="13.5703125" style="7" customWidth="1"/>
    <col min="4859" max="4859" width="18.42578125" style="7" customWidth="1"/>
    <col min="4860" max="4860" width="9.5703125" style="7" customWidth="1"/>
    <col min="4861" max="4861" width="15.85546875" style="7" customWidth="1"/>
    <col min="4862" max="4863" width="16" style="7" customWidth="1"/>
    <col min="4864" max="4864" width="18.28515625" style="7" customWidth="1"/>
    <col min="4865" max="4865" width="15.7109375" style="7" customWidth="1"/>
    <col min="4866" max="4867" width="15.42578125" style="7" customWidth="1"/>
    <col min="4868" max="4868" width="14.85546875" style="7" customWidth="1"/>
    <col min="4869" max="4869" width="15.140625" style="7" customWidth="1"/>
    <col min="4870" max="4870" width="14" style="7" customWidth="1"/>
    <col min="4871" max="4871" width="14.5703125" style="7" customWidth="1"/>
    <col min="4872" max="4872" width="14.7109375" style="7" customWidth="1"/>
    <col min="4873" max="4874" width="13.140625" style="7" customWidth="1"/>
    <col min="4875" max="4875" width="19.28515625" style="7" customWidth="1"/>
    <col min="4876" max="4876" width="11.7109375" style="7" customWidth="1"/>
    <col min="4877" max="5108" width="9.140625" style="7"/>
    <col min="5109" max="5109" width="7.42578125" style="7" customWidth="1"/>
    <col min="5110" max="5110" width="74.5703125" style="7" customWidth="1"/>
    <col min="5111" max="5111" width="14.7109375" style="7" customWidth="1"/>
    <col min="5112" max="5112" width="20.85546875" style="7" customWidth="1"/>
    <col min="5113" max="5114" width="13.5703125" style="7" customWidth="1"/>
    <col min="5115" max="5115" width="18.42578125" style="7" customWidth="1"/>
    <col min="5116" max="5116" width="9.5703125" style="7" customWidth="1"/>
    <col min="5117" max="5117" width="15.85546875" style="7" customWidth="1"/>
    <col min="5118" max="5119" width="16" style="7" customWidth="1"/>
    <col min="5120" max="5120" width="18.28515625" style="7" customWidth="1"/>
    <col min="5121" max="5121" width="15.7109375" style="7" customWidth="1"/>
    <col min="5122" max="5123" width="15.42578125" style="7" customWidth="1"/>
    <col min="5124" max="5124" width="14.85546875" style="7" customWidth="1"/>
    <col min="5125" max="5125" width="15.140625" style="7" customWidth="1"/>
    <col min="5126" max="5126" width="14" style="7" customWidth="1"/>
    <col min="5127" max="5127" width="14.5703125" style="7" customWidth="1"/>
    <col min="5128" max="5128" width="14.7109375" style="7" customWidth="1"/>
    <col min="5129" max="5130" width="13.140625" style="7" customWidth="1"/>
    <col min="5131" max="5131" width="19.28515625" style="7" customWidth="1"/>
    <col min="5132" max="5132" width="11.7109375" style="7" customWidth="1"/>
    <col min="5133" max="5364" width="9.140625" style="7"/>
    <col min="5365" max="5365" width="7.42578125" style="7" customWidth="1"/>
    <col min="5366" max="5366" width="74.5703125" style="7" customWidth="1"/>
    <col min="5367" max="5367" width="14.7109375" style="7" customWidth="1"/>
    <col min="5368" max="5368" width="20.85546875" style="7" customWidth="1"/>
    <col min="5369" max="5370" width="13.5703125" style="7" customWidth="1"/>
    <col min="5371" max="5371" width="18.42578125" style="7" customWidth="1"/>
    <col min="5372" max="5372" width="9.5703125" style="7" customWidth="1"/>
    <col min="5373" max="5373" width="15.85546875" style="7" customWidth="1"/>
    <col min="5374" max="5375" width="16" style="7" customWidth="1"/>
    <col min="5376" max="5376" width="18.28515625" style="7" customWidth="1"/>
    <col min="5377" max="5377" width="15.7109375" style="7" customWidth="1"/>
    <col min="5378" max="5379" width="15.42578125" style="7" customWidth="1"/>
    <col min="5380" max="5380" width="14.85546875" style="7" customWidth="1"/>
    <col min="5381" max="5381" width="15.140625" style="7" customWidth="1"/>
    <col min="5382" max="5382" width="14" style="7" customWidth="1"/>
    <col min="5383" max="5383" width="14.5703125" style="7" customWidth="1"/>
    <col min="5384" max="5384" width="14.7109375" style="7" customWidth="1"/>
    <col min="5385" max="5386" width="13.140625" style="7" customWidth="1"/>
    <col min="5387" max="5387" width="19.28515625" style="7" customWidth="1"/>
    <col min="5388" max="5388" width="11.7109375" style="7" customWidth="1"/>
    <col min="5389" max="5620" width="9.140625" style="7"/>
    <col min="5621" max="5621" width="7.42578125" style="7" customWidth="1"/>
    <col min="5622" max="5622" width="74.5703125" style="7" customWidth="1"/>
    <col min="5623" max="5623" width="14.7109375" style="7" customWidth="1"/>
    <col min="5624" max="5624" width="20.85546875" style="7" customWidth="1"/>
    <col min="5625" max="5626" width="13.5703125" style="7" customWidth="1"/>
    <col min="5627" max="5627" width="18.42578125" style="7" customWidth="1"/>
    <col min="5628" max="5628" width="9.5703125" style="7" customWidth="1"/>
    <col min="5629" max="5629" width="15.85546875" style="7" customWidth="1"/>
    <col min="5630" max="5631" width="16" style="7" customWidth="1"/>
    <col min="5632" max="5632" width="18.28515625" style="7" customWidth="1"/>
    <col min="5633" max="5633" width="15.7109375" style="7" customWidth="1"/>
    <col min="5634" max="5635" width="15.42578125" style="7" customWidth="1"/>
    <col min="5636" max="5636" width="14.85546875" style="7" customWidth="1"/>
    <col min="5637" max="5637" width="15.140625" style="7" customWidth="1"/>
    <col min="5638" max="5638" width="14" style="7" customWidth="1"/>
    <col min="5639" max="5639" width="14.5703125" style="7" customWidth="1"/>
    <col min="5640" max="5640" width="14.7109375" style="7" customWidth="1"/>
    <col min="5641" max="5642" width="13.140625" style="7" customWidth="1"/>
    <col min="5643" max="5643" width="19.28515625" style="7" customWidth="1"/>
    <col min="5644" max="5644" width="11.7109375" style="7" customWidth="1"/>
    <col min="5645" max="5876" width="9.140625" style="7"/>
    <col min="5877" max="5877" width="7.42578125" style="7" customWidth="1"/>
    <col min="5878" max="5878" width="74.5703125" style="7" customWidth="1"/>
    <col min="5879" max="5879" width="14.7109375" style="7" customWidth="1"/>
    <col min="5880" max="5880" width="20.85546875" style="7" customWidth="1"/>
    <col min="5881" max="5882" width="13.5703125" style="7" customWidth="1"/>
    <col min="5883" max="5883" width="18.42578125" style="7" customWidth="1"/>
    <col min="5884" max="5884" width="9.5703125" style="7" customWidth="1"/>
    <col min="5885" max="5885" width="15.85546875" style="7" customWidth="1"/>
    <col min="5886" max="5887" width="16" style="7" customWidth="1"/>
    <col min="5888" max="5888" width="18.28515625" style="7" customWidth="1"/>
    <col min="5889" max="5889" width="15.7109375" style="7" customWidth="1"/>
    <col min="5890" max="5891" width="15.42578125" style="7" customWidth="1"/>
    <col min="5892" max="5892" width="14.85546875" style="7" customWidth="1"/>
    <col min="5893" max="5893" width="15.140625" style="7" customWidth="1"/>
    <col min="5894" max="5894" width="14" style="7" customWidth="1"/>
    <col min="5895" max="5895" width="14.5703125" style="7" customWidth="1"/>
    <col min="5896" max="5896" width="14.7109375" style="7" customWidth="1"/>
    <col min="5897" max="5898" width="13.140625" style="7" customWidth="1"/>
    <col min="5899" max="5899" width="19.28515625" style="7" customWidth="1"/>
    <col min="5900" max="5900" width="11.7109375" style="7" customWidth="1"/>
    <col min="5901" max="6132" width="9.140625" style="7"/>
    <col min="6133" max="6133" width="7.42578125" style="7" customWidth="1"/>
    <col min="6134" max="6134" width="74.5703125" style="7" customWidth="1"/>
    <col min="6135" max="6135" width="14.7109375" style="7" customWidth="1"/>
    <col min="6136" max="6136" width="20.85546875" style="7" customWidth="1"/>
    <col min="6137" max="6138" width="13.5703125" style="7" customWidth="1"/>
    <col min="6139" max="6139" width="18.42578125" style="7" customWidth="1"/>
    <col min="6140" max="6140" width="9.5703125" style="7" customWidth="1"/>
    <col min="6141" max="6141" width="15.85546875" style="7" customWidth="1"/>
    <col min="6142" max="6143" width="16" style="7" customWidth="1"/>
    <col min="6144" max="6144" width="18.28515625" style="7" customWidth="1"/>
    <col min="6145" max="6145" width="15.7109375" style="7" customWidth="1"/>
    <col min="6146" max="6147" width="15.42578125" style="7" customWidth="1"/>
    <col min="6148" max="6148" width="14.85546875" style="7" customWidth="1"/>
    <col min="6149" max="6149" width="15.140625" style="7" customWidth="1"/>
    <col min="6150" max="6150" width="14" style="7" customWidth="1"/>
    <col min="6151" max="6151" width="14.5703125" style="7" customWidth="1"/>
    <col min="6152" max="6152" width="14.7109375" style="7" customWidth="1"/>
    <col min="6153" max="6154" width="13.140625" style="7" customWidth="1"/>
    <col min="6155" max="6155" width="19.28515625" style="7" customWidth="1"/>
    <col min="6156" max="6156" width="11.7109375" style="7" customWidth="1"/>
    <col min="6157" max="6388" width="9.140625" style="7"/>
    <col min="6389" max="6389" width="7.42578125" style="7" customWidth="1"/>
    <col min="6390" max="6390" width="74.5703125" style="7" customWidth="1"/>
    <col min="6391" max="6391" width="14.7109375" style="7" customWidth="1"/>
    <col min="6392" max="6392" width="20.85546875" style="7" customWidth="1"/>
    <col min="6393" max="6394" width="13.5703125" style="7" customWidth="1"/>
    <col min="6395" max="6395" width="18.42578125" style="7" customWidth="1"/>
    <col min="6396" max="6396" width="9.5703125" style="7" customWidth="1"/>
    <col min="6397" max="6397" width="15.85546875" style="7" customWidth="1"/>
    <col min="6398" max="6399" width="16" style="7" customWidth="1"/>
    <col min="6400" max="6400" width="18.28515625" style="7" customWidth="1"/>
    <col min="6401" max="6401" width="15.7109375" style="7" customWidth="1"/>
    <col min="6402" max="6403" width="15.42578125" style="7" customWidth="1"/>
    <col min="6404" max="6404" width="14.85546875" style="7" customWidth="1"/>
    <col min="6405" max="6405" width="15.140625" style="7" customWidth="1"/>
    <col min="6406" max="6406" width="14" style="7" customWidth="1"/>
    <col min="6407" max="6407" width="14.5703125" style="7" customWidth="1"/>
    <col min="6408" max="6408" width="14.7109375" style="7" customWidth="1"/>
    <col min="6409" max="6410" width="13.140625" style="7" customWidth="1"/>
    <col min="6411" max="6411" width="19.28515625" style="7" customWidth="1"/>
    <col min="6412" max="6412" width="11.7109375" style="7" customWidth="1"/>
    <col min="6413" max="6644" width="9.140625" style="7"/>
    <col min="6645" max="6645" width="7.42578125" style="7" customWidth="1"/>
    <col min="6646" max="6646" width="74.5703125" style="7" customWidth="1"/>
    <col min="6647" max="6647" width="14.7109375" style="7" customWidth="1"/>
    <col min="6648" max="6648" width="20.85546875" style="7" customWidth="1"/>
    <col min="6649" max="6650" width="13.5703125" style="7" customWidth="1"/>
    <col min="6651" max="6651" width="18.42578125" style="7" customWidth="1"/>
    <col min="6652" max="6652" width="9.5703125" style="7" customWidth="1"/>
    <col min="6653" max="6653" width="15.85546875" style="7" customWidth="1"/>
    <col min="6654" max="6655" width="16" style="7" customWidth="1"/>
    <col min="6656" max="6656" width="18.28515625" style="7" customWidth="1"/>
    <col min="6657" max="6657" width="15.7109375" style="7" customWidth="1"/>
    <col min="6658" max="6659" width="15.42578125" style="7" customWidth="1"/>
    <col min="6660" max="6660" width="14.85546875" style="7" customWidth="1"/>
    <col min="6661" max="6661" width="15.140625" style="7" customWidth="1"/>
    <col min="6662" max="6662" width="14" style="7" customWidth="1"/>
    <col min="6663" max="6663" width="14.5703125" style="7" customWidth="1"/>
    <col min="6664" max="6664" width="14.7109375" style="7" customWidth="1"/>
    <col min="6665" max="6666" width="13.140625" style="7" customWidth="1"/>
    <col min="6667" max="6667" width="19.28515625" style="7" customWidth="1"/>
    <col min="6668" max="6668" width="11.7109375" style="7" customWidth="1"/>
    <col min="6669" max="6900" width="9.140625" style="7"/>
    <col min="6901" max="6901" width="7.42578125" style="7" customWidth="1"/>
    <col min="6902" max="6902" width="74.5703125" style="7" customWidth="1"/>
    <col min="6903" max="6903" width="14.7109375" style="7" customWidth="1"/>
    <col min="6904" max="6904" width="20.85546875" style="7" customWidth="1"/>
    <col min="6905" max="6906" width="13.5703125" style="7" customWidth="1"/>
    <col min="6907" max="6907" width="18.42578125" style="7" customWidth="1"/>
    <col min="6908" max="6908" width="9.5703125" style="7" customWidth="1"/>
    <col min="6909" max="6909" width="15.85546875" style="7" customWidth="1"/>
    <col min="6910" max="6911" width="16" style="7" customWidth="1"/>
    <col min="6912" max="6912" width="18.28515625" style="7" customWidth="1"/>
    <col min="6913" max="6913" width="15.7109375" style="7" customWidth="1"/>
    <col min="6914" max="6915" width="15.42578125" style="7" customWidth="1"/>
    <col min="6916" max="6916" width="14.85546875" style="7" customWidth="1"/>
    <col min="6917" max="6917" width="15.140625" style="7" customWidth="1"/>
    <col min="6918" max="6918" width="14" style="7" customWidth="1"/>
    <col min="6919" max="6919" width="14.5703125" style="7" customWidth="1"/>
    <col min="6920" max="6920" width="14.7109375" style="7" customWidth="1"/>
    <col min="6921" max="6922" width="13.140625" style="7" customWidth="1"/>
    <col min="6923" max="6923" width="19.28515625" style="7" customWidth="1"/>
    <col min="6924" max="6924" width="11.7109375" style="7" customWidth="1"/>
    <col min="6925" max="7156" width="9.140625" style="7"/>
    <col min="7157" max="7157" width="7.42578125" style="7" customWidth="1"/>
    <col min="7158" max="7158" width="74.5703125" style="7" customWidth="1"/>
    <col min="7159" max="7159" width="14.7109375" style="7" customWidth="1"/>
    <col min="7160" max="7160" width="20.85546875" style="7" customWidth="1"/>
    <col min="7161" max="7162" width="13.5703125" style="7" customWidth="1"/>
    <col min="7163" max="7163" width="18.42578125" style="7" customWidth="1"/>
    <col min="7164" max="7164" width="9.5703125" style="7" customWidth="1"/>
    <col min="7165" max="7165" width="15.85546875" style="7" customWidth="1"/>
    <col min="7166" max="7167" width="16" style="7" customWidth="1"/>
    <col min="7168" max="7168" width="18.28515625" style="7" customWidth="1"/>
    <col min="7169" max="7169" width="15.7109375" style="7" customWidth="1"/>
    <col min="7170" max="7171" width="15.42578125" style="7" customWidth="1"/>
    <col min="7172" max="7172" width="14.85546875" style="7" customWidth="1"/>
    <col min="7173" max="7173" width="15.140625" style="7" customWidth="1"/>
    <col min="7174" max="7174" width="14" style="7" customWidth="1"/>
    <col min="7175" max="7175" width="14.5703125" style="7" customWidth="1"/>
    <col min="7176" max="7176" width="14.7109375" style="7" customWidth="1"/>
    <col min="7177" max="7178" width="13.140625" style="7" customWidth="1"/>
    <col min="7179" max="7179" width="19.28515625" style="7" customWidth="1"/>
    <col min="7180" max="7180" width="11.7109375" style="7" customWidth="1"/>
    <col min="7181" max="7412" width="9.140625" style="7"/>
    <col min="7413" max="7413" width="7.42578125" style="7" customWidth="1"/>
    <col min="7414" max="7414" width="74.5703125" style="7" customWidth="1"/>
    <col min="7415" max="7415" width="14.7109375" style="7" customWidth="1"/>
    <col min="7416" max="7416" width="20.85546875" style="7" customWidth="1"/>
    <col min="7417" max="7418" width="13.5703125" style="7" customWidth="1"/>
    <col min="7419" max="7419" width="18.42578125" style="7" customWidth="1"/>
    <col min="7420" max="7420" width="9.5703125" style="7" customWidth="1"/>
    <col min="7421" max="7421" width="15.85546875" style="7" customWidth="1"/>
    <col min="7422" max="7423" width="16" style="7" customWidth="1"/>
    <col min="7424" max="7424" width="18.28515625" style="7" customWidth="1"/>
    <col min="7425" max="7425" width="15.7109375" style="7" customWidth="1"/>
    <col min="7426" max="7427" width="15.42578125" style="7" customWidth="1"/>
    <col min="7428" max="7428" width="14.85546875" style="7" customWidth="1"/>
    <col min="7429" max="7429" width="15.140625" style="7" customWidth="1"/>
    <col min="7430" max="7430" width="14" style="7" customWidth="1"/>
    <col min="7431" max="7431" width="14.5703125" style="7" customWidth="1"/>
    <col min="7432" max="7432" width="14.7109375" style="7" customWidth="1"/>
    <col min="7433" max="7434" width="13.140625" style="7" customWidth="1"/>
    <col min="7435" max="7435" width="19.28515625" style="7" customWidth="1"/>
    <col min="7436" max="7436" width="11.7109375" style="7" customWidth="1"/>
    <col min="7437" max="7668" width="9.140625" style="7"/>
    <col min="7669" max="7669" width="7.42578125" style="7" customWidth="1"/>
    <col min="7670" max="7670" width="74.5703125" style="7" customWidth="1"/>
    <col min="7671" max="7671" width="14.7109375" style="7" customWidth="1"/>
    <col min="7672" max="7672" width="20.85546875" style="7" customWidth="1"/>
    <col min="7673" max="7674" width="13.5703125" style="7" customWidth="1"/>
    <col min="7675" max="7675" width="18.42578125" style="7" customWidth="1"/>
    <col min="7676" max="7676" width="9.5703125" style="7" customWidth="1"/>
    <col min="7677" max="7677" width="15.85546875" style="7" customWidth="1"/>
    <col min="7678" max="7679" width="16" style="7" customWidth="1"/>
    <col min="7680" max="7680" width="18.28515625" style="7" customWidth="1"/>
    <col min="7681" max="7681" width="15.7109375" style="7" customWidth="1"/>
    <col min="7682" max="7683" width="15.42578125" style="7" customWidth="1"/>
    <col min="7684" max="7684" width="14.85546875" style="7" customWidth="1"/>
    <col min="7685" max="7685" width="15.140625" style="7" customWidth="1"/>
    <col min="7686" max="7686" width="14" style="7" customWidth="1"/>
    <col min="7687" max="7687" width="14.5703125" style="7" customWidth="1"/>
    <col min="7688" max="7688" width="14.7109375" style="7" customWidth="1"/>
    <col min="7689" max="7690" width="13.140625" style="7" customWidth="1"/>
    <col min="7691" max="7691" width="19.28515625" style="7" customWidth="1"/>
    <col min="7692" max="7692" width="11.7109375" style="7" customWidth="1"/>
    <col min="7693" max="7924" width="9.140625" style="7"/>
    <col min="7925" max="7925" width="7.42578125" style="7" customWidth="1"/>
    <col min="7926" max="7926" width="74.5703125" style="7" customWidth="1"/>
    <col min="7927" max="7927" width="14.7109375" style="7" customWidth="1"/>
    <col min="7928" max="7928" width="20.85546875" style="7" customWidth="1"/>
    <col min="7929" max="7930" width="13.5703125" style="7" customWidth="1"/>
    <col min="7931" max="7931" width="18.42578125" style="7" customWidth="1"/>
    <col min="7932" max="7932" width="9.5703125" style="7" customWidth="1"/>
    <col min="7933" max="7933" width="15.85546875" style="7" customWidth="1"/>
    <col min="7934" max="7935" width="16" style="7" customWidth="1"/>
    <col min="7936" max="7936" width="18.28515625" style="7" customWidth="1"/>
    <col min="7937" max="7937" width="15.7109375" style="7" customWidth="1"/>
    <col min="7938" max="7939" width="15.42578125" style="7" customWidth="1"/>
    <col min="7940" max="7940" width="14.85546875" style="7" customWidth="1"/>
    <col min="7941" max="7941" width="15.140625" style="7" customWidth="1"/>
    <col min="7942" max="7942" width="14" style="7" customWidth="1"/>
    <col min="7943" max="7943" width="14.5703125" style="7" customWidth="1"/>
    <col min="7944" max="7944" width="14.7109375" style="7" customWidth="1"/>
    <col min="7945" max="7946" width="13.140625" style="7" customWidth="1"/>
    <col min="7947" max="7947" width="19.28515625" style="7" customWidth="1"/>
    <col min="7948" max="7948" width="11.7109375" style="7" customWidth="1"/>
    <col min="7949" max="8180" width="9.140625" style="7"/>
    <col min="8181" max="8181" width="7.42578125" style="7" customWidth="1"/>
    <col min="8182" max="8182" width="74.5703125" style="7" customWidth="1"/>
    <col min="8183" max="8183" width="14.7109375" style="7" customWidth="1"/>
    <col min="8184" max="8184" width="20.85546875" style="7" customWidth="1"/>
    <col min="8185" max="8186" width="13.5703125" style="7" customWidth="1"/>
    <col min="8187" max="8187" width="18.42578125" style="7" customWidth="1"/>
    <col min="8188" max="8188" width="9.5703125" style="7" customWidth="1"/>
    <col min="8189" max="8189" width="15.85546875" style="7" customWidth="1"/>
    <col min="8190" max="8191" width="16" style="7" customWidth="1"/>
    <col min="8192" max="8192" width="18.28515625" style="7" customWidth="1"/>
    <col min="8193" max="8193" width="15.7109375" style="7" customWidth="1"/>
    <col min="8194" max="8195" width="15.42578125" style="7" customWidth="1"/>
    <col min="8196" max="8196" width="14.85546875" style="7" customWidth="1"/>
    <col min="8197" max="8197" width="15.140625" style="7" customWidth="1"/>
    <col min="8198" max="8198" width="14" style="7" customWidth="1"/>
    <col min="8199" max="8199" width="14.5703125" style="7" customWidth="1"/>
    <col min="8200" max="8200" width="14.7109375" style="7" customWidth="1"/>
    <col min="8201" max="8202" width="13.140625" style="7" customWidth="1"/>
    <col min="8203" max="8203" width="19.28515625" style="7" customWidth="1"/>
    <col min="8204" max="8204" width="11.7109375" style="7" customWidth="1"/>
    <col min="8205" max="8436" width="9.140625" style="7"/>
    <col min="8437" max="8437" width="7.42578125" style="7" customWidth="1"/>
    <col min="8438" max="8438" width="74.5703125" style="7" customWidth="1"/>
    <col min="8439" max="8439" width="14.7109375" style="7" customWidth="1"/>
    <col min="8440" max="8440" width="20.85546875" style="7" customWidth="1"/>
    <col min="8441" max="8442" width="13.5703125" style="7" customWidth="1"/>
    <col min="8443" max="8443" width="18.42578125" style="7" customWidth="1"/>
    <col min="8444" max="8444" width="9.5703125" style="7" customWidth="1"/>
    <col min="8445" max="8445" width="15.85546875" style="7" customWidth="1"/>
    <col min="8446" max="8447" width="16" style="7" customWidth="1"/>
    <col min="8448" max="8448" width="18.28515625" style="7" customWidth="1"/>
    <col min="8449" max="8449" width="15.7109375" style="7" customWidth="1"/>
    <col min="8450" max="8451" width="15.42578125" style="7" customWidth="1"/>
    <col min="8452" max="8452" width="14.85546875" style="7" customWidth="1"/>
    <col min="8453" max="8453" width="15.140625" style="7" customWidth="1"/>
    <col min="8454" max="8454" width="14" style="7" customWidth="1"/>
    <col min="8455" max="8455" width="14.5703125" style="7" customWidth="1"/>
    <col min="8456" max="8456" width="14.7109375" style="7" customWidth="1"/>
    <col min="8457" max="8458" width="13.140625" style="7" customWidth="1"/>
    <col min="8459" max="8459" width="19.28515625" style="7" customWidth="1"/>
    <col min="8460" max="8460" width="11.7109375" style="7" customWidth="1"/>
    <col min="8461" max="8692" width="9.140625" style="7"/>
    <col min="8693" max="8693" width="7.42578125" style="7" customWidth="1"/>
    <col min="8694" max="8694" width="74.5703125" style="7" customWidth="1"/>
    <col min="8695" max="8695" width="14.7109375" style="7" customWidth="1"/>
    <col min="8696" max="8696" width="20.85546875" style="7" customWidth="1"/>
    <col min="8697" max="8698" width="13.5703125" style="7" customWidth="1"/>
    <col min="8699" max="8699" width="18.42578125" style="7" customWidth="1"/>
    <col min="8700" max="8700" width="9.5703125" style="7" customWidth="1"/>
    <col min="8701" max="8701" width="15.85546875" style="7" customWidth="1"/>
    <col min="8702" max="8703" width="16" style="7" customWidth="1"/>
    <col min="8704" max="8704" width="18.28515625" style="7" customWidth="1"/>
    <col min="8705" max="8705" width="15.7109375" style="7" customWidth="1"/>
    <col min="8706" max="8707" width="15.42578125" style="7" customWidth="1"/>
    <col min="8708" max="8708" width="14.85546875" style="7" customWidth="1"/>
    <col min="8709" max="8709" width="15.140625" style="7" customWidth="1"/>
    <col min="8710" max="8710" width="14" style="7" customWidth="1"/>
    <col min="8711" max="8711" width="14.5703125" style="7" customWidth="1"/>
    <col min="8712" max="8712" width="14.7109375" style="7" customWidth="1"/>
    <col min="8713" max="8714" width="13.140625" style="7" customWidth="1"/>
    <col min="8715" max="8715" width="19.28515625" style="7" customWidth="1"/>
    <col min="8716" max="8716" width="11.7109375" style="7" customWidth="1"/>
    <col min="8717" max="8948" width="9.140625" style="7"/>
    <col min="8949" max="8949" width="7.42578125" style="7" customWidth="1"/>
    <col min="8950" max="8950" width="74.5703125" style="7" customWidth="1"/>
    <col min="8951" max="8951" width="14.7109375" style="7" customWidth="1"/>
    <col min="8952" max="8952" width="20.85546875" style="7" customWidth="1"/>
    <col min="8953" max="8954" width="13.5703125" style="7" customWidth="1"/>
    <col min="8955" max="8955" width="18.42578125" style="7" customWidth="1"/>
    <col min="8956" max="8956" width="9.5703125" style="7" customWidth="1"/>
    <col min="8957" max="8957" width="15.85546875" style="7" customWidth="1"/>
    <col min="8958" max="8959" width="16" style="7" customWidth="1"/>
    <col min="8960" max="8960" width="18.28515625" style="7" customWidth="1"/>
    <col min="8961" max="8961" width="15.7109375" style="7" customWidth="1"/>
    <col min="8962" max="8963" width="15.42578125" style="7" customWidth="1"/>
    <col min="8964" max="8964" width="14.85546875" style="7" customWidth="1"/>
    <col min="8965" max="8965" width="15.140625" style="7" customWidth="1"/>
    <col min="8966" max="8966" width="14" style="7" customWidth="1"/>
    <col min="8967" max="8967" width="14.5703125" style="7" customWidth="1"/>
    <col min="8968" max="8968" width="14.7109375" style="7" customWidth="1"/>
    <col min="8969" max="8970" width="13.140625" style="7" customWidth="1"/>
    <col min="8971" max="8971" width="19.28515625" style="7" customWidth="1"/>
    <col min="8972" max="8972" width="11.7109375" style="7" customWidth="1"/>
    <col min="8973" max="9204" width="9.140625" style="7"/>
    <col min="9205" max="9205" width="7.42578125" style="7" customWidth="1"/>
    <col min="9206" max="9206" width="74.5703125" style="7" customWidth="1"/>
    <col min="9207" max="9207" width="14.7109375" style="7" customWidth="1"/>
    <col min="9208" max="9208" width="20.85546875" style="7" customWidth="1"/>
    <col min="9209" max="9210" width="13.5703125" style="7" customWidth="1"/>
    <col min="9211" max="9211" width="18.42578125" style="7" customWidth="1"/>
    <col min="9212" max="9212" width="9.5703125" style="7" customWidth="1"/>
    <col min="9213" max="9213" width="15.85546875" style="7" customWidth="1"/>
    <col min="9214" max="9215" width="16" style="7" customWidth="1"/>
    <col min="9216" max="9216" width="18.28515625" style="7" customWidth="1"/>
    <col min="9217" max="9217" width="15.7109375" style="7" customWidth="1"/>
    <col min="9218" max="9219" width="15.42578125" style="7" customWidth="1"/>
    <col min="9220" max="9220" width="14.85546875" style="7" customWidth="1"/>
    <col min="9221" max="9221" width="15.140625" style="7" customWidth="1"/>
    <col min="9222" max="9222" width="14" style="7" customWidth="1"/>
    <col min="9223" max="9223" width="14.5703125" style="7" customWidth="1"/>
    <col min="9224" max="9224" width="14.7109375" style="7" customWidth="1"/>
    <col min="9225" max="9226" width="13.140625" style="7" customWidth="1"/>
    <col min="9227" max="9227" width="19.28515625" style="7" customWidth="1"/>
    <col min="9228" max="9228" width="11.7109375" style="7" customWidth="1"/>
    <col min="9229" max="9460" width="9.140625" style="7"/>
    <col min="9461" max="9461" width="7.42578125" style="7" customWidth="1"/>
    <col min="9462" max="9462" width="74.5703125" style="7" customWidth="1"/>
    <col min="9463" max="9463" width="14.7109375" style="7" customWidth="1"/>
    <col min="9464" max="9464" width="20.85546875" style="7" customWidth="1"/>
    <col min="9465" max="9466" width="13.5703125" style="7" customWidth="1"/>
    <col min="9467" max="9467" width="18.42578125" style="7" customWidth="1"/>
    <col min="9468" max="9468" width="9.5703125" style="7" customWidth="1"/>
    <col min="9469" max="9469" width="15.85546875" style="7" customWidth="1"/>
    <col min="9470" max="9471" width="16" style="7" customWidth="1"/>
    <col min="9472" max="9472" width="18.28515625" style="7" customWidth="1"/>
    <col min="9473" max="9473" width="15.7109375" style="7" customWidth="1"/>
    <col min="9474" max="9475" width="15.42578125" style="7" customWidth="1"/>
    <col min="9476" max="9476" width="14.85546875" style="7" customWidth="1"/>
    <col min="9477" max="9477" width="15.140625" style="7" customWidth="1"/>
    <col min="9478" max="9478" width="14" style="7" customWidth="1"/>
    <col min="9479" max="9479" width="14.5703125" style="7" customWidth="1"/>
    <col min="9480" max="9480" width="14.7109375" style="7" customWidth="1"/>
    <col min="9481" max="9482" width="13.140625" style="7" customWidth="1"/>
    <col min="9483" max="9483" width="19.28515625" style="7" customWidth="1"/>
    <col min="9484" max="9484" width="11.7109375" style="7" customWidth="1"/>
    <col min="9485" max="9716" width="9.140625" style="7"/>
    <col min="9717" max="9717" width="7.42578125" style="7" customWidth="1"/>
    <col min="9718" max="9718" width="74.5703125" style="7" customWidth="1"/>
    <col min="9719" max="9719" width="14.7109375" style="7" customWidth="1"/>
    <col min="9720" max="9720" width="20.85546875" style="7" customWidth="1"/>
    <col min="9721" max="9722" width="13.5703125" style="7" customWidth="1"/>
    <col min="9723" max="9723" width="18.42578125" style="7" customWidth="1"/>
    <col min="9724" max="9724" width="9.5703125" style="7" customWidth="1"/>
    <col min="9725" max="9725" width="15.85546875" style="7" customWidth="1"/>
    <col min="9726" max="9727" width="16" style="7" customWidth="1"/>
    <col min="9728" max="9728" width="18.28515625" style="7" customWidth="1"/>
    <col min="9729" max="9729" width="15.7109375" style="7" customWidth="1"/>
    <col min="9730" max="9731" width="15.42578125" style="7" customWidth="1"/>
    <col min="9732" max="9732" width="14.85546875" style="7" customWidth="1"/>
    <col min="9733" max="9733" width="15.140625" style="7" customWidth="1"/>
    <col min="9734" max="9734" width="14" style="7" customWidth="1"/>
    <col min="9735" max="9735" width="14.5703125" style="7" customWidth="1"/>
    <col min="9736" max="9736" width="14.7109375" style="7" customWidth="1"/>
    <col min="9737" max="9738" width="13.140625" style="7" customWidth="1"/>
    <col min="9739" max="9739" width="19.28515625" style="7" customWidth="1"/>
    <col min="9740" max="9740" width="11.7109375" style="7" customWidth="1"/>
    <col min="9741" max="9972" width="9.140625" style="7"/>
    <col min="9973" max="9973" width="7.42578125" style="7" customWidth="1"/>
    <col min="9974" max="9974" width="74.5703125" style="7" customWidth="1"/>
    <col min="9975" max="9975" width="14.7109375" style="7" customWidth="1"/>
    <col min="9976" max="9976" width="20.85546875" style="7" customWidth="1"/>
    <col min="9977" max="9978" width="13.5703125" style="7" customWidth="1"/>
    <col min="9979" max="9979" width="18.42578125" style="7" customWidth="1"/>
    <col min="9980" max="9980" width="9.5703125" style="7" customWidth="1"/>
    <col min="9981" max="9981" width="15.85546875" style="7" customWidth="1"/>
    <col min="9982" max="9983" width="16" style="7" customWidth="1"/>
    <col min="9984" max="9984" width="18.28515625" style="7" customWidth="1"/>
    <col min="9985" max="9985" width="15.7109375" style="7" customWidth="1"/>
    <col min="9986" max="9987" width="15.42578125" style="7" customWidth="1"/>
    <col min="9988" max="9988" width="14.85546875" style="7" customWidth="1"/>
    <col min="9989" max="9989" width="15.140625" style="7" customWidth="1"/>
    <col min="9990" max="9990" width="14" style="7" customWidth="1"/>
    <col min="9991" max="9991" width="14.5703125" style="7" customWidth="1"/>
    <col min="9992" max="9992" width="14.7109375" style="7" customWidth="1"/>
    <col min="9993" max="9994" width="13.140625" style="7" customWidth="1"/>
    <col min="9995" max="9995" width="19.28515625" style="7" customWidth="1"/>
    <col min="9996" max="9996" width="11.7109375" style="7" customWidth="1"/>
    <col min="9997" max="10228" width="9.140625" style="7"/>
    <col min="10229" max="10229" width="7.42578125" style="7" customWidth="1"/>
    <col min="10230" max="10230" width="74.5703125" style="7" customWidth="1"/>
    <col min="10231" max="10231" width="14.7109375" style="7" customWidth="1"/>
    <col min="10232" max="10232" width="20.85546875" style="7" customWidth="1"/>
    <col min="10233" max="10234" width="13.5703125" style="7" customWidth="1"/>
    <col min="10235" max="10235" width="18.42578125" style="7" customWidth="1"/>
    <col min="10236" max="10236" width="9.5703125" style="7" customWidth="1"/>
    <col min="10237" max="10237" width="15.85546875" style="7" customWidth="1"/>
    <col min="10238" max="10239" width="16" style="7" customWidth="1"/>
    <col min="10240" max="10240" width="18.28515625" style="7" customWidth="1"/>
    <col min="10241" max="10241" width="15.7109375" style="7" customWidth="1"/>
    <col min="10242" max="10243" width="15.42578125" style="7" customWidth="1"/>
    <col min="10244" max="10244" width="14.85546875" style="7" customWidth="1"/>
    <col min="10245" max="10245" width="15.140625" style="7" customWidth="1"/>
    <col min="10246" max="10246" width="14" style="7" customWidth="1"/>
    <col min="10247" max="10247" width="14.5703125" style="7" customWidth="1"/>
    <col min="10248" max="10248" width="14.7109375" style="7" customWidth="1"/>
    <col min="10249" max="10250" width="13.140625" style="7" customWidth="1"/>
    <col min="10251" max="10251" width="19.28515625" style="7" customWidth="1"/>
    <col min="10252" max="10252" width="11.7109375" style="7" customWidth="1"/>
    <col min="10253" max="10484" width="9.140625" style="7"/>
    <col min="10485" max="10485" width="7.42578125" style="7" customWidth="1"/>
    <col min="10486" max="10486" width="74.5703125" style="7" customWidth="1"/>
    <col min="10487" max="10487" width="14.7109375" style="7" customWidth="1"/>
    <col min="10488" max="10488" width="20.85546875" style="7" customWidth="1"/>
    <col min="10489" max="10490" width="13.5703125" style="7" customWidth="1"/>
    <col min="10491" max="10491" width="18.42578125" style="7" customWidth="1"/>
    <col min="10492" max="10492" width="9.5703125" style="7" customWidth="1"/>
    <col min="10493" max="10493" width="15.85546875" style="7" customWidth="1"/>
    <col min="10494" max="10495" width="16" style="7" customWidth="1"/>
    <col min="10496" max="10496" width="18.28515625" style="7" customWidth="1"/>
    <col min="10497" max="10497" width="15.7109375" style="7" customWidth="1"/>
    <col min="10498" max="10499" width="15.42578125" style="7" customWidth="1"/>
    <col min="10500" max="10500" width="14.85546875" style="7" customWidth="1"/>
    <col min="10501" max="10501" width="15.140625" style="7" customWidth="1"/>
    <col min="10502" max="10502" width="14" style="7" customWidth="1"/>
    <col min="10503" max="10503" width="14.5703125" style="7" customWidth="1"/>
    <col min="10504" max="10504" width="14.7109375" style="7" customWidth="1"/>
    <col min="10505" max="10506" width="13.140625" style="7" customWidth="1"/>
    <col min="10507" max="10507" width="19.28515625" style="7" customWidth="1"/>
    <col min="10508" max="10508" width="11.7109375" style="7" customWidth="1"/>
    <col min="10509" max="10740" width="9.140625" style="7"/>
    <col min="10741" max="10741" width="7.42578125" style="7" customWidth="1"/>
    <col min="10742" max="10742" width="74.5703125" style="7" customWidth="1"/>
    <col min="10743" max="10743" width="14.7109375" style="7" customWidth="1"/>
    <col min="10744" max="10744" width="20.85546875" style="7" customWidth="1"/>
    <col min="10745" max="10746" width="13.5703125" style="7" customWidth="1"/>
    <col min="10747" max="10747" width="18.42578125" style="7" customWidth="1"/>
    <col min="10748" max="10748" width="9.5703125" style="7" customWidth="1"/>
    <col min="10749" max="10749" width="15.85546875" style="7" customWidth="1"/>
    <col min="10750" max="10751" width="16" style="7" customWidth="1"/>
    <col min="10752" max="10752" width="18.28515625" style="7" customWidth="1"/>
    <col min="10753" max="10753" width="15.7109375" style="7" customWidth="1"/>
    <col min="10754" max="10755" width="15.42578125" style="7" customWidth="1"/>
    <col min="10756" max="10756" width="14.85546875" style="7" customWidth="1"/>
    <col min="10757" max="10757" width="15.140625" style="7" customWidth="1"/>
    <col min="10758" max="10758" width="14" style="7" customWidth="1"/>
    <col min="10759" max="10759" width="14.5703125" style="7" customWidth="1"/>
    <col min="10760" max="10760" width="14.7109375" style="7" customWidth="1"/>
    <col min="10761" max="10762" width="13.140625" style="7" customWidth="1"/>
    <col min="10763" max="10763" width="19.28515625" style="7" customWidth="1"/>
    <col min="10764" max="10764" width="11.7109375" style="7" customWidth="1"/>
    <col min="10765" max="10996" width="9.140625" style="7"/>
    <col min="10997" max="10997" width="7.42578125" style="7" customWidth="1"/>
    <col min="10998" max="10998" width="74.5703125" style="7" customWidth="1"/>
    <col min="10999" max="10999" width="14.7109375" style="7" customWidth="1"/>
    <col min="11000" max="11000" width="20.85546875" style="7" customWidth="1"/>
    <col min="11001" max="11002" width="13.5703125" style="7" customWidth="1"/>
    <col min="11003" max="11003" width="18.42578125" style="7" customWidth="1"/>
    <col min="11004" max="11004" width="9.5703125" style="7" customWidth="1"/>
    <col min="11005" max="11005" width="15.85546875" style="7" customWidth="1"/>
    <col min="11006" max="11007" width="16" style="7" customWidth="1"/>
    <col min="11008" max="11008" width="18.28515625" style="7" customWidth="1"/>
    <col min="11009" max="11009" width="15.7109375" style="7" customWidth="1"/>
    <col min="11010" max="11011" width="15.42578125" style="7" customWidth="1"/>
    <col min="11012" max="11012" width="14.85546875" style="7" customWidth="1"/>
    <col min="11013" max="11013" width="15.140625" style="7" customWidth="1"/>
    <col min="11014" max="11014" width="14" style="7" customWidth="1"/>
    <col min="11015" max="11015" width="14.5703125" style="7" customWidth="1"/>
    <col min="11016" max="11016" width="14.7109375" style="7" customWidth="1"/>
    <col min="11017" max="11018" width="13.140625" style="7" customWidth="1"/>
    <col min="11019" max="11019" width="19.28515625" style="7" customWidth="1"/>
    <col min="11020" max="11020" width="11.7109375" style="7" customWidth="1"/>
    <col min="11021" max="11252" width="9.140625" style="7"/>
    <col min="11253" max="11253" width="7.42578125" style="7" customWidth="1"/>
    <col min="11254" max="11254" width="74.5703125" style="7" customWidth="1"/>
    <col min="11255" max="11255" width="14.7109375" style="7" customWidth="1"/>
    <col min="11256" max="11256" width="20.85546875" style="7" customWidth="1"/>
    <col min="11257" max="11258" width="13.5703125" style="7" customWidth="1"/>
    <col min="11259" max="11259" width="18.42578125" style="7" customWidth="1"/>
    <col min="11260" max="11260" width="9.5703125" style="7" customWidth="1"/>
    <col min="11261" max="11261" width="15.85546875" style="7" customWidth="1"/>
    <col min="11262" max="11263" width="16" style="7" customWidth="1"/>
    <col min="11264" max="11264" width="18.28515625" style="7" customWidth="1"/>
    <col min="11265" max="11265" width="15.7109375" style="7" customWidth="1"/>
    <col min="11266" max="11267" width="15.42578125" style="7" customWidth="1"/>
    <col min="11268" max="11268" width="14.85546875" style="7" customWidth="1"/>
    <col min="11269" max="11269" width="15.140625" style="7" customWidth="1"/>
    <col min="11270" max="11270" width="14" style="7" customWidth="1"/>
    <col min="11271" max="11271" width="14.5703125" style="7" customWidth="1"/>
    <col min="11272" max="11272" width="14.7109375" style="7" customWidth="1"/>
    <col min="11273" max="11274" width="13.140625" style="7" customWidth="1"/>
    <col min="11275" max="11275" width="19.28515625" style="7" customWidth="1"/>
    <col min="11276" max="11276" width="11.7109375" style="7" customWidth="1"/>
    <col min="11277" max="11508" width="9.140625" style="7"/>
    <col min="11509" max="11509" width="7.42578125" style="7" customWidth="1"/>
    <col min="11510" max="11510" width="74.5703125" style="7" customWidth="1"/>
    <col min="11511" max="11511" width="14.7109375" style="7" customWidth="1"/>
    <col min="11512" max="11512" width="20.85546875" style="7" customWidth="1"/>
    <col min="11513" max="11514" width="13.5703125" style="7" customWidth="1"/>
    <col min="11515" max="11515" width="18.42578125" style="7" customWidth="1"/>
    <col min="11516" max="11516" width="9.5703125" style="7" customWidth="1"/>
    <col min="11517" max="11517" width="15.85546875" style="7" customWidth="1"/>
    <col min="11518" max="11519" width="16" style="7" customWidth="1"/>
    <col min="11520" max="11520" width="18.28515625" style="7" customWidth="1"/>
    <col min="11521" max="11521" width="15.7109375" style="7" customWidth="1"/>
    <col min="11522" max="11523" width="15.42578125" style="7" customWidth="1"/>
    <col min="11524" max="11524" width="14.85546875" style="7" customWidth="1"/>
    <col min="11525" max="11525" width="15.140625" style="7" customWidth="1"/>
    <col min="11526" max="11526" width="14" style="7" customWidth="1"/>
    <col min="11527" max="11527" width="14.5703125" style="7" customWidth="1"/>
    <col min="11528" max="11528" width="14.7109375" style="7" customWidth="1"/>
    <col min="11529" max="11530" width="13.140625" style="7" customWidth="1"/>
    <col min="11531" max="11531" width="19.28515625" style="7" customWidth="1"/>
    <col min="11532" max="11532" width="11.7109375" style="7" customWidth="1"/>
    <col min="11533" max="11764" width="9.140625" style="7"/>
    <col min="11765" max="11765" width="7.42578125" style="7" customWidth="1"/>
    <col min="11766" max="11766" width="74.5703125" style="7" customWidth="1"/>
    <col min="11767" max="11767" width="14.7109375" style="7" customWidth="1"/>
    <col min="11768" max="11768" width="20.85546875" style="7" customWidth="1"/>
    <col min="11769" max="11770" width="13.5703125" style="7" customWidth="1"/>
    <col min="11771" max="11771" width="18.42578125" style="7" customWidth="1"/>
    <col min="11772" max="11772" width="9.5703125" style="7" customWidth="1"/>
    <col min="11773" max="11773" width="15.85546875" style="7" customWidth="1"/>
    <col min="11774" max="11775" width="16" style="7" customWidth="1"/>
    <col min="11776" max="11776" width="18.28515625" style="7" customWidth="1"/>
    <col min="11777" max="11777" width="15.7109375" style="7" customWidth="1"/>
    <col min="11778" max="11779" width="15.42578125" style="7" customWidth="1"/>
    <col min="11780" max="11780" width="14.85546875" style="7" customWidth="1"/>
    <col min="11781" max="11781" width="15.140625" style="7" customWidth="1"/>
    <col min="11782" max="11782" width="14" style="7" customWidth="1"/>
    <col min="11783" max="11783" width="14.5703125" style="7" customWidth="1"/>
    <col min="11784" max="11784" width="14.7109375" style="7" customWidth="1"/>
    <col min="11785" max="11786" width="13.140625" style="7" customWidth="1"/>
    <col min="11787" max="11787" width="19.28515625" style="7" customWidth="1"/>
    <col min="11788" max="11788" width="11.7109375" style="7" customWidth="1"/>
    <col min="11789" max="12020" width="9.140625" style="7"/>
    <col min="12021" max="12021" width="7.42578125" style="7" customWidth="1"/>
    <col min="12022" max="12022" width="74.5703125" style="7" customWidth="1"/>
    <col min="12023" max="12023" width="14.7109375" style="7" customWidth="1"/>
    <col min="12024" max="12024" width="20.85546875" style="7" customWidth="1"/>
    <col min="12025" max="12026" width="13.5703125" style="7" customWidth="1"/>
    <col min="12027" max="12027" width="18.42578125" style="7" customWidth="1"/>
    <col min="12028" max="12028" width="9.5703125" style="7" customWidth="1"/>
    <col min="12029" max="12029" width="15.85546875" style="7" customWidth="1"/>
    <col min="12030" max="12031" width="16" style="7" customWidth="1"/>
    <col min="12032" max="12032" width="18.28515625" style="7" customWidth="1"/>
    <col min="12033" max="12033" width="15.7109375" style="7" customWidth="1"/>
    <col min="12034" max="12035" width="15.42578125" style="7" customWidth="1"/>
    <col min="12036" max="12036" width="14.85546875" style="7" customWidth="1"/>
    <col min="12037" max="12037" width="15.140625" style="7" customWidth="1"/>
    <col min="12038" max="12038" width="14" style="7" customWidth="1"/>
    <col min="12039" max="12039" width="14.5703125" style="7" customWidth="1"/>
    <col min="12040" max="12040" width="14.7109375" style="7" customWidth="1"/>
    <col min="12041" max="12042" width="13.140625" style="7" customWidth="1"/>
    <col min="12043" max="12043" width="19.28515625" style="7" customWidth="1"/>
    <col min="12044" max="12044" width="11.7109375" style="7" customWidth="1"/>
    <col min="12045" max="12276" width="9.140625" style="7"/>
    <col min="12277" max="12277" width="7.42578125" style="7" customWidth="1"/>
    <col min="12278" max="12278" width="74.5703125" style="7" customWidth="1"/>
    <col min="12279" max="12279" width="14.7109375" style="7" customWidth="1"/>
    <col min="12280" max="12280" width="20.85546875" style="7" customWidth="1"/>
    <col min="12281" max="12282" width="13.5703125" style="7" customWidth="1"/>
    <col min="12283" max="12283" width="18.42578125" style="7" customWidth="1"/>
    <col min="12284" max="12284" width="9.5703125" style="7" customWidth="1"/>
    <col min="12285" max="12285" width="15.85546875" style="7" customWidth="1"/>
    <col min="12286" max="12287" width="16" style="7" customWidth="1"/>
    <col min="12288" max="12288" width="18.28515625" style="7" customWidth="1"/>
    <col min="12289" max="12289" width="15.7109375" style="7" customWidth="1"/>
    <col min="12290" max="12291" width="15.42578125" style="7" customWidth="1"/>
    <col min="12292" max="12292" width="14.85546875" style="7" customWidth="1"/>
    <col min="12293" max="12293" width="15.140625" style="7" customWidth="1"/>
    <col min="12294" max="12294" width="14" style="7" customWidth="1"/>
    <col min="12295" max="12295" width="14.5703125" style="7" customWidth="1"/>
    <col min="12296" max="12296" width="14.7109375" style="7" customWidth="1"/>
    <col min="12297" max="12298" width="13.140625" style="7" customWidth="1"/>
    <col min="12299" max="12299" width="19.28515625" style="7" customWidth="1"/>
    <col min="12300" max="12300" width="11.7109375" style="7" customWidth="1"/>
    <col min="12301" max="12532" width="9.140625" style="7"/>
    <col min="12533" max="12533" width="7.42578125" style="7" customWidth="1"/>
    <col min="12534" max="12534" width="74.5703125" style="7" customWidth="1"/>
    <col min="12535" max="12535" width="14.7109375" style="7" customWidth="1"/>
    <col min="12536" max="12536" width="20.85546875" style="7" customWidth="1"/>
    <col min="12537" max="12538" width="13.5703125" style="7" customWidth="1"/>
    <col min="12539" max="12539" width="18.42578125" style="7" customWidth="1"/>
    <col min="12540" max="12540" width="9.5703125" style="7" customWidth="1"/>
    <col min="12541" max="12541" width="15.85546875" style="7" customWidth="1"/>
    <col min="12542" max="12543" width="16" style="7" customWidth="1"/>
    <col min="12544" max="12544" width="18.28515625" style="7" customWidth="1"/>
    <col min="12545" max="12545" width="15.7109375" style="7" customWidth="1"/>
    <col min="12546" max="12547" width="15.42578125" style="7" customWidth="1"/>
    <col min="12548" max="12548" width="14.85546875" style="7" customWidth="1"/>
    <col min="12549" max="12549" width="15.140625" style="7" customWidth="1"/>
    <col min="12550" max="12550" width="14" style="7" customWidth="1"/>
    <col min="12551" max="12551" width="14.5703125" style="7" customWidth="1"/>
    <col min="12552" max="12552" width="14.7109375" style="7" customWidth="1"/>
    <col min="12553" max="12554" width="13.140625" style="7" customWidth="1"/>
    <col min="12555" max="12555" width="19.28515625" style="7" customWidth="1"/>
    <col min="12556" max="12556" width="11.7109375" style="7" customWidth="1"/>
    <col min="12557" max="12788" width="9.140625" style="7"/>
    <col min="12789" max="12789" width="7.42578125" style="7" customWidth="1"/>
    <col min="12790" max="12790" width="74.5703125" style="7" customWidth="1"/>
    <col min="12791" max="12791" width="14.7109375" style="7" customWidth="1"/>
    <col min="12792" max="12792" width="20.85546875" style="7" customWidth="1"/>
    <col min="12793" max="12794" width="13.5703125" style="7" customWidth="1"/>
    <col min="12795" max="12795" width="18.42578125" style="7" customWidth="1"/>
    <col min="12796" max="12796" width="9.5703125" style="7" customWidth="1"/>
    <col min="12797" max="12797" width="15.85546875" style="7" customWidth="1"/>
    <col min="12798" max="12799" width="16" style="7" customWidth="1"/>
    <col min="12800" max="12800" width="18.28515625" style="7" customWidth="1"/>
    <col min="12801" max="12801" width="15.7109375" style="7" customWidth="1"/>
    <col min="12802" max="12803" width="15.42578125" style="7" customWidth="1"/>
    <col min="12804" max="12804" width="14.85546875" style="7" customWidth="1"/>
    <col min="12805" max="12805" width="15.140625" style="7" customWidth="1"/>
    <col min="12806" max="12806" width="14" style="7" customWidth="1"/>
    <col min="12807" max="12807" width="14.5703125" style="7" customWidth="1"/>
    <col min="12808" max="12808" width="14.7109375" style="7" customWidth="1"/>
    <col min="12809" max="12810" width="13.140625" style="7" customWidth="1"/>
    <col min="12811" max="12811" width="19.28515625" style="7" customWidth="1"/>
    <col min="12812" max="12812" width="11.7109375" style="7" customWidth="1"/>
    <col min="12813" max="13044" width="9.140625" style="7"/>
    <col min="13045" max="13045" width="7.42578125" style="7" customWidth="1"/>
    <col min="13046" max="13046" width="74.5703125" style="7" customWidth="1"/>
    <col min="13047" max="13047" width="14.7109375" style="7" customWidth="1"/>
    <col min="13048" max="13048" width="20.85546875" style="7" customWidth="1"/>
    <col min="13049" max="13050" width="13.5703125" style="7" customWidth="1"/>
    <col min="13051" max="13051" width="18.42578125" style="7" customWidth="1"/>
    <col min="13052" max="13052" width="9.5703125" style="7" customWidth="1"/>
    <col min="13053" max="13053" width="15.85546875" style="7" customWidth="1"/>
    <col min="13054" max="13055" width="16" style="7" customWidth="1"/>
    <col min="13056" max="13056" width="18.28515625" style="7" customWidth="1"/>
    <col min="13057" max="13057" width="15.7109375" style="7" customWidth="1"/>
    <col min="13058" max="13059" width="15.42578125" style="7" customWidth="1"/>
    <col min="13060" max="13060" width="14.85546875" style="7" customWidth="1"/>
    <col min="13061" max="13061" width="15.140625" style="7" customWidth="1"/>
    <col min="13062" max="13062" width="14" style="7" customWidth="1"/>
    <col min="13063" max="13063" width="14.5703125" style="7" customWidth="1"/>
    <col min="13064" max="13064" width="14.7109375" style="7" customWidth="1"/>
    <col min="13065" max="13066" width="13.140625" style="7" customWidth="1"/>
    <col min="13067" max="13067" width="19.28515625" style="7" customWidth="1"/>
    <col min="13068" max="13068" width="11.7109375" style="7" customWidth="1"/>
    <col min="13069" max="13300" width="9.140625" style="7"/>
    <col min="13301" max="13301" width="7.42578125" style="7" customWidth="1"/>
    <col min="13302" max="13302" width="74.5703125" style="7" customWidth="1"/>
    <col min="13303" max="13303" width="14.7109375" style="7" customWidth="1"/>
    <col min="13304" max="13304" width="20.85546875" style="7" customWidth="1"/>
    <col min="13305" max="13306" width="13.5703125" style="7" customWidth="1"/>
    <col min="13307" max="13307" width="18.42578125" style="7" customWidth="1"/>
    <col min="13308" max="13308" width="9.5703125" style="7" customWidth="1"/>
    <col min="13309" max="13309" width="15.85546875" style="7" customWidth="1"/>
    <col min="13310" max="13311" width="16" style="7" customWidth="1"/>
    <col min="13312" max="13312" width="18.28515625" style="7" customWidth="1"/>
    <col min="13313" max="13313" width="15.7109375" style="7" customWidth="1"/>
    <col min="13314" max="13315" width="15.42578125" style="7" customWidth="1"/>
    <col min="13316" max="13316" width="14.85546875" style="7" customWidth="1"/>
    <col min="13317" max="13317" width="15.140625" style="7" customWidth="1"/>
    <col min="13318" max="13318" width="14" style="7" customWidth="1"/>
    <col min="13319" max="13319" width="14.5703125" style="7" customWidth="1"/>
    <col min="13320" max="13320" width="14.7109375" style="7" customWidth="1"/>
    <col min="13321" max="13322" width="13.140625" style="7" customWidth="1"/>
    <col min="13323" max="13323" width="19.28515625" style="7" customWidth="1"/>
    <col min="13324" max="13324" width="11.7109375" style="7" customWidth="1"/>
    <col min="13325" max="13556" width="9.140625" style="7"/>
    <col min="13557" max="13557" width="7.42578125" style="7" customWidth="1"/>
    <col min="13558" max="13558" width="74.5703125" style="7" customWidth="1"/>
    <col min="13559" max="13559" width="14.7109375" style="7" customWidth="1"/>
    <col min="13560" max="13560" width="20.85546875" style="7" customWidth="1"/>
    <col min="13561" max="13562" width="13.5703125" style="7" customWidth="1"/>
    <col min="13563" max="13563" width="18.42578125" style="7" customWidth="1"/>
    <col min="13564" max="13564" width="9.5703125" style="7" customWidth="1"/>
    <col min="13565" max="13565" width="15.85546875" style="7" customWidth="1"/>
    <col min="13566" max="13567" width="16" style="7" customWidth="1"/>
    <col min="13568" max="13568" width="18.28515625" style="7" customWidth="1"/>
    <col min="13569" max="13569" width="15.7109375" style="7" customWidth="1"/>
    <col min="13570" max="13571" width="15.42578125" style="7" customWidth="1"/>
    <col min="13572" max="13572" width="14.85546875" style="7" customWidth="1"/>
    <col min="13573" max="13573" width="15.140625" style="7" customWidth="1"/>
    <col min="13574" max="13574" width="14" style="7" customWidth="1"/>
    <col min="13575" max="13575" width="14.5703125" style="7" customWidth="1"/>
    <col min="13576" max="13576" width="14.7109375" style="7" customWidth="1"/>
    <col min="13577" max="13578" width="13.140625" style="7" customWidth="1"/>
    <col min="13579" max="13579" width="19.28515625" style="7" customWidth="1"/>
    <col min="13580" max="13580" width="11.7109375" style="7" customWidth="1"/>
    <col min="13581" max="13812" width="9.140625" style="7"/>
    <col min="13813" max="13813" width="7.42578125" style="7" customWidth="1"/>
    <col min="13814" max="13814" width="74.5703125" style="7" customWidth="1"/>
    <col min="13815" max="13815" width="14.7109375" style="7" customWidth="1"/>
    <col min="13816" max="13816" width="20.85546875" style="7" customWidth="1"/>
    <col min="13817" max="13818" width="13.5703125" style="7" customWidth="1"/>
    <col min="13819" max="13819" width="18.42578125" style="7" customWidth="1"/>
    <col min="13820" max="13820" width="9.5703125" style="7" customWidth="1"/>
    <col min="13821" max="13821" width="15.85546875" style="7" customWidth="1"/>
    <col min="13822" max="13823" width="16" style="7" customWidth="1"/>
    <col min="13824" max="13824" width="18.28515625" style="7" customWidth="1"/>
    <col min="13825" max="13825" width="15.7109375" style="7" customWidth="1"/>
    <col min="13826" max="13827" width="15.42578125" style="7" customWidth="1"/>
    <col min="13828" max="13828" width="14.85546875" style="7" customWidth="1"/>
    <col min="13829" max="13829" width="15.140625" style="7" customWidth="1"/>
    <col min="13830" max="13830" width="14" style="7" customWidth="1"/>
    <col min="13831" max="13831" width="14.5703125" style="7" customWidth="1"/>
    <col min="13832" max="13832" width="14.7109375" style="7" customWidth="1"/>
    <col min="13833" max="13834" width="13.140625" style="7" customWidth="1"/>
    <col min="13835" max="13835" width="19.28515625" style="7" customWidth="1"/>
    <col min="13836" max="13836" width="11.7109375" style="7" customWidth="1"/>
    <col min="13837" max="14068" width="9.140625" style="7"/>
    <col min="14069" max="14069" width="7.42578125" style="7" customWidth="1"/>
    <col min="14070" max="14070" width="74.5703125" style="7" customWidth="1"/>
    <col min="14071" max="14071" width="14.7109375" style="7" customWidth="1"/>
    <col min="14072" max="14072" width="20.85546875" style="7" customWidth="1"/>
    <col min="14073" max="14074" width="13.5703125" style="7" customWidth="1"/>
    <col min="14075" max="14075" width="18.42578125" style="7" customWidth="1"/>
    <col min="14076" max="14076" width="9.5703125" style="7" customWidth="1"/>
    <col min="14077" max="14077" width="15.85546875" style="7" customWidth="1"/>
    <col min="14078" max="14079" width="16" style="7" customWidth="1"/>
    <col min="14080" max="14080" width="18.28515625" style="7" customWidth="1"/>
    <col min="14081" max="14081" width="15.7109375" style="7" customWidth="1"/>
    <col min="14082" max="14083" width="15.42578125" style="7" customWidth="1"/>
    <col min="14084" max="14084" width="14.85546875" style="7" customWidth="1"/>
    <col min="14085" max="14085" width="15.140625" style="7" customWidth="1"/>
    <col min="14086" max="14086" width="14" style="7" customWidth="1"/>
    <col min="14087" max="14087" width="14.5703125" style="7" customWidth="1"/>
    <col min="14088" max="14088" width="14.7109375" style="7" customWidth="1"/>
    <col min="14089" max="14090" width="13.140625" style="7" customWidth="1"/>
    <col min="14091" max="14091" width="19.28515625" style="7" customWidth="1"/>
    <col min="14092" max="14092" width="11.7109375" style="7" customWidth="1"/>
    <col min="14093" max="14324" width="9.140625" style="7"/>
    <col min="14325" max="14325" width="7.42578125" style="7" customWidth="1"/>
    <col min="14326" max="14326" width="74.5703125" style="7" customWidth="1"/>
    <col min="14327" max="14327" width="14.7109375" style="7" customWidth="1"/>
    <col min="14328" max="14328" width="20.85546875" style="7" customWidth="1"/>
    <col min="14329" max="14330" width="13.5703125" style="7" customWidth="1"/>
    <col min="14331" max="14331" width="18.42578125" style="7" customWidth="1"/>
    <col min="14332" max="14332" width="9.5703125" style="7" customWidth="1"/>
    <col min="14333" max="14333" width="15.85546875" style="7" customWidth="1"/>
    <col min="14334" max="14335" width="16" style="7" customWidth="1"/>
    <col min="14336" max="14336" width="18.28515625" style="7" customWidth="1"/>
    <col min="14337" max="14337" width="15.7109375" style="7" customWidth="1"/>
    <col min="14338" max="14339" width="15.42578125" style="7" customWidth="1"/>
    <col min="14340" max="14340" width="14.85546875" style="7" customWidth="1"/>
    <col min="14341" max="14341" width="15.140625" style="7" customWidth="1"/>
    <col min="14342" max="14342" width="14" style="7" customWidth="1"/>
    <col min="14343" max="14343" width="14.5703125" style="7" customWidth="1"/>
    <col min="14344" max="14344" width="14.7109375" style="7" customWidth="1"/>
    <col min="14345" max="14346" width="13.140625" style="7" customWidth="1"/>
    <col min="14347" max="14347" width="19.28515625" style="7" customWidth="1"/>
    <col min="14348" max="14348" width="11.7109375" style="7" customWidth="1"/>
    <col min="14349" max="14580" width="9.140625" style="7"/>
    <col min="14581" max="14581" width="7.42578125" style="7" customWidth="1"/>
    <col min="14582" max="14582" width="74.5703125" style="7" customWidth="1"/>
    <col min="14583" max="14583" width="14.7109375" style="7" customWidth="1"/>
    <col min="14584" max="14584" width="20.85546875" style="7" customWidth="1"/>
    <col min="14585" max="14586" width="13.5703125" style="7" customWidth="1"/>
    <col min="14587" max="14587" width="18.42578125" style="7" customWidth="1"/>
    <col min="14588" max="14588" width="9.5703125" style="7" customWidth="1"/>
    <col min="14589" max="14589" width="15.85546875" style="7" customWidth="1"/>
    <col min="14590" max="14591" width="16" style="7" customWidth="1"/>
    <col min="14592" max="14592" width="18.28515625" style="7" customWidth="1"/>
    <col min="14593" max="14593" width="15.7109375" style="7" customWidth="1"/>
    <col min="14594" max="14595" width="15.42578125" style="7" customWidth="1"/>
    <col min="14596" max="14596" width="14.85546875" style="7" customWidth="1"/>
    <col min="14597" max="14597" width="15.140625" style="7" customWidth="1"/>
    <col min="14598" max="14598" width="14" style="7" customWidth="1"/>
    <col min="14599" max="14599" width="14.5703125" style="7" customWidth="1"/>
    <col min="14600" max="14600" width="14.7109375" style="7" customWidth="1"/>
    <col min="14601" max="14602" width="13.140625" style="7" customWidth="1"/>
    <col min="14603" max="14603" width="19.28515625" style="7" customWidth="1"/>
    <col min="14604" max="14604" width="11.7109375" style="7" customWidth="1"/>
    <col min="14605" max="14836" width="9.140625" style="7"/>
    <col min="14837" max="14837" width="7.42578125" style="7" customWidth="1"/>
    <col min="14838" max="14838" width="74.5703125" style="7" customWidth="1"/>
    <col min="14839" max="14839" width="14.7109375" style="7" customWidth="1"/>
    <col min="14840" max="14840" width="20.85546875" style="7" customWidth="1"/>
    <col min="14841" max="14842" width="13.5703125" style="7" customWidth="1"/>
    <col min="14843" max="14843" width="18.42578125" style="7" customWidth="1"/>
    <col min="14844" max="14844" width="9.5703125" style="7" customWidth="1"/>
    <col min="14845" max="14845" width="15.85546875" style="7" customWidth="1"/>
    <col min="14846" max="14847" width="16" style="7" customWidth="1"/>
    <col min="14848" max="14848" width="18.28515625" style="7" customWidth="1"/>
    <col min="14849" max="14849" width="15.7109375" style="7" customWidth="1"/>
    <col min="14850" max="14851" width="15.42578125" style="7" customWidth="1"/>
    <col min="14852" max="14852" width="14.85546875" style="7" customWidth="1"/>
    <col min="14853" max="14853" width="15.140625" style="7" customWidth="1"/>
    <col min="14854" max="14854" width="14" style="7" customWidth="1"/>
    <col min="14855" max="14855" width="14.5703125" style="7" customWidth="1"/>
    <col min="14856" max="14856" width="14.7109375" style="7" customWidth="1"/>
    <col min="14857" max="14858" width="13.140625" style="7" customWidth="1"/>
    <col min="14859" max="14859" width="19.28515625" style="7" customWidth="1"/>
    <col min="14860" max="14860" width="11.7109375" style="7" customWidth="1"/>
    <col min="14861" max="15092" width="9.140625" style="7"/>
    <col min="15093" max="15093" width="7.42578125" style="7" customWidth="1"/>
    <col min="15094" max="15094" width="74.5703125" style="7" customWidth="1"/>
    <col min="15095" max="15095" width="14.7109375" style="7" customWidth="1"/>
    <col min="15096" max="15096" width="20.85546875" style="7" customWidth="1"/>
    <col min="15097" max="15098" width="13.5703125" style="7" customWidth="1"/>
    <col min="15099" max="15099" width="18.42578125" style="7" customWidth="1"/>
    <col min="15100" max="15100" width="9.5703125" style="7" customWidth="1"/>
    <col min="15101" max="15101" width="15.85546875" style="7" customWidth="1"/>
    <col min="15102" max="15103" width="16" style="7" customWidth="1"/>
    <col min="15104" max="15104" width="18.28515625" style="7" customWidth="1"/>
    <col min="15105" max="15105" width="15.7109375" style="7" customWidth="1"/>
    <col min="15106" max="15107" width="15.42578125" style="7" customWidth="1"/>
    <col min="15108" max="15108" width="14.85546875" style="7" customWidth="1"/>
    <col min="15109" max="15109" width="15.140625" style="7" customWidth="1"/>
    <col min="15110" max="15110" width="14" style="7" customWidth="1"/>
    <col min="15111" max="15111" width="14.5703125" style="7" customWidth="1"/>
    <col min="15112" max="15112" width="14.7109375" style="7" customWidth="1"/>
    <col min="15113" max="15114" width="13.140625" style="7" customWidth="1"/>
    <col min="15115" max="15115" width="19.28515625" style="7" customWidth="1"/>
    <col min="15116" max="15116" width="11.7109375" style="7" customWidth="1"/>
    <col min="15117" max="15348" width="9.140625" style="7"/>
    <col min="15349" max="15349" width="7.42578125" style="7" customWidth="1"/>
    <col min="15350" max="15350" width="74.5703125" style="7" customWidth="1"/>
    <col min="15351" max="15351" width="14.7109375" style="7" customWidth="1"/>
    <col min="15352" max="15352" width="20.85546875" style="7" customWidth="1"/>
    <col min="15353" max="15354" width="13.5703125" style="7" customWidth="1"/>
    <col min="15355" max="15355" width="18.42578125" style="7" customWidth="1"/>
    <col min="15356" max="15356" width="9.5703125" style="7" customWidth="1"/>
    <col min="15357" max="15357" width="15.85546875" style="7" customWidth="1"/>
    <col min="15358" max="15359" width="16" style="7" customWidth="1"/>
    <col min="15360" max="15360" width="18.28515625" style="7" customWidth="1"/>
    <col min="15361" max="15361" width="15.7109375" style="7" customWidth="1"/>
    <col min="15362" max="15363" width="15.42578125" style="7" customWidth="1"/>
    <col min="15364" max="15364" width="14.85546875" style="7" customWidth="1"/>
    <col min="15365" max="15365" width="15.140625" style="7" customWidth="1"/>
    <col min="15366" max="15366" width="14" style="7" customWidth="1"/>
    <col min="15367" max="15367" width="14.5703125" style="7" customWidth="1"/>
    <col min="15368" max="15368" width="14.7109375" style="7" customWidth="1"/>
    <col min="15369" max="15370" width="13.140625" style="7" customWidth="1"/>
    <col min="15371" max="15371" width="19.28515625" style="7" customWidth="1"/>
    <col min="15372" max="15372" width="11.7109375" style="7" customWidth="1"/>
    <col min="15373" max="15604" width="9.140625" style="7"/>
    <col min="15605" max="15605" width="7.42578125" style="7" customWidth="1"/>
    <col min="15606" max="15606" width="74.5703125" style="7" customWidth="1"/>
    <col min="15607" max="15607" width="14.7109375" style="7" customWidth="1"/>
    <col min="15608" max="15608" width="20.85546875" style="7" customWidth="1"/>
    <col min="15609" max="15610" width="13.5703125" style="7" customWidth="1"/>
    <col min="15611" max="15611" width="18.42578125" style="7" customWidth="1"/>
    <col min="15612" max="15612" width="9.5703125" style="7" customWidth="1"/>
    <col min="15613" max="15613" width="15.85546875" style="7" customWidth="1"/>
    <col min="15614" max="15615" width="16" style="7" customWidth="1"/>
    <col min="15616" max="15616" width="18.28515625" style="7" customWidth="1"/>
    <col min="15617" max="15617" width="15.7109375" style="7" customWidth="1"/>
    <col min="15618" max="15619" width="15.42578125" style="7" customWidth="1"/>
    <col min="15620" max="15620" width="14.85546875" style="7" customWidth="1"/>
    <col min="15621" max="15621" width="15.140625" style="7" customWidth="1"/>
    <col min="15622" max="15622" width="14" style="7" customWidth="1"/>
    <col min="15623" max="15623" width="14.5703125" style="7" customWidth="1"/>
    <col min="15624" max="15624" width="14.7109375" style="7" customWidth="1"/>
    <col min="15625" max="15626" width="13.140625" style="7" customWidth="1"/>
    <col min="15627" max="15627" width="19.28515625" style="7" customWidth="1"/>
    <col min="15628" max="15628" width="11.7109375" style="7" customWidth="1"/>
    <col min="15629" max="15860" width="9.140625" style="7"/>
    <col min="15861" max="15861" width="7.42578125" style="7" customWidth="1"/>
    <col min="15862" max="15862" width="74.5703125" style="7" customWidth="1"/>
    <col min="15863" max="15863" width="14.7109375" style="7" customWidth="1"/>
    <col min="15864" max="15864" width="20.85546875" style="7" customWidth="1"/>
    <col min="15865" max="15866" width="13.5703125" style="7" customWidth="1"/>
    <col min="15867" max="15867" width="18.42578125" style="7" customWidth="1"/>
    <col min="15868" max="15868" width="9.5703125" style="7" customWidth="1"/>
    <col min="15869" max="15869" width="15.85546875" style="7" customWidth="1"/>
    <col min="15870" max="15871" width="16" style="7" customWidth="1"/>
    <col min="15872" max="15872" width="18.28515625" style="7" customWidth="1"/>
    <col min="15873" max="15873" width="15.7109375" style="7" customWidth="1"/>
    <col min="15874" max="15875" width="15.42578125" style="7" customWidth="1"/>
    <col min="15876" max="15876" width="14.85546875" style="7" customWidth="1"/>
    <col min="15877" max="15877" width="15.140625" style="7" customWidth="1"/>
    <col min="15878" max="15878" width="14" style="7" customWidth="1"/>
    <col min="15879" max="15879" width="14.5703125" style="7" customWidth="1"/>
    <col min="15880" max="15880" width="14.7109375" style="7" customWidth="1"/>
    <col min="15881" max="15882" width="13.140625" style="7" customWidth="1"/>
    <col min="15883" max="15883" width="19.28515625" style="7" customWidth="1"/>
    <col min="15884" max="15884" width="11.7109375" style="7" customWidth="1"/>
    <col min="15885" max="16116" width="9.140625" style="7"/>
    <col min="16117" max="16117" width="7.42578125" style="7" customWidth="1"/>
    <col min="16118" max="16118" width="74.5703125" style="7" customWidth="1"/>
    <col min="16119" max="16119" width="14.7109375" style="7" customWidth="1"/>
    <col min="16120" max="16120" width="20.85546875" style="7" customWidth="1"/>
    <col min="16121" max="16122" width="13.5703125" style="7" customWidth="1"/>
    <col min="16123" max="16123" width="18.42578125" style="7" customWidth="1"/>
    <col min="16124" max="16124" width="9.5703125" style="7" customWidth="1"/>
    <col min="16125" max="16125" width="15.85546875" style="7" customWidth="1"/>
    <col min="16126" max="16127" width="16" style="7" customWidth="1"/>
    <col min="16128" max="16128" width="18.28515625" style="7" customWidth="1"/>
    <col min="16129" max="16129" width="15.7109375" style="7" customWidth="1"/>
    <col min="16130" max="16131" width="15.42578125" style="7" customWidth="1"/>
    <col min="16132" max="16132" width="14.85546875" style="7" customWidth="1"/>
    <col min="16133" max="16133" width="15.140625" style="7" customWidth="1"/>
    <col min="16134" max="16134" width="14" style="7" customWidth="1"/>
    <col min="16135" max="16135" width="14.5703125" style="7" customWidth="1"/>
    <col min="16136" max="16136" width="14.7109375" style="7" customWidth="1"/>
    <col min="16137" max="16138" width="13.140625" style="7" customWidth="1"/>
    <col min="16139" max="16139" width="19.28515625" style="7" customWidth="1"/>
    <col min="16140" max="16140" width="11.7109375" style="7" customWidth="1"/>
    <col min="16141" max="16384" width="9.140625" style="7"/>
  </cols>
  <sheetData>
    <row r="1" spans="1:14" s="1" customFormat="1" ht="20.25">
      <c r="A1" s="194" t="s">
        <v>258</v>
      </c>
      <c r="B1" s="194"/>
      <c r="C1" s="194"/>
      <c r="D1" s="194"/>
      <c r="E1" s="194"/>
      <c r="F1" s="194"/>
      <c r="G1" s="194"/>
      <c r="H1" s="194"/>
      <c r="I1" s="194"/>
      <c r="J1" s="194"/>
      <c r="K1" s="194"/>
    </row>
    <row r="2" spans="1:14" ht="32.25" customHeight="1">
      <c r="A2" s="195" t="s">
        <v>298</v>
      </c>
      <c r="B2" s="195"/>
      <c r="C2" s="195"/>
      <c r="D2" s="195"/>
      <c r="E2" s="195"/>
      <c r="F2" s="195"/>
      <c r="G2" s="195"/>
      <c r="H2" s="195"/>
      <c r="I2" s="195"/>
      <c r="J2" s="195"/>
      <c r="K2" s="195"/>
    </row>
    <row r="3" spans="1:14" ht="32.25" customHeight="1">
      <c r="A3" s="195" t="s">
        <v>264</v>
      </c>
      <c r="B3" s="195"/>
      <c r="C3" s="195"/>
      <c r="D3" s="195"/>
      <c r="E3" s="195"/>
      <c r="F3" s="195"/>
      <c r="G3" s="195"/>
      <c r="H3" s="195"/>
      <c r="I3" s="195"/>
      <c r="J3" s="195"/>
      <c r="K3" s="195"/>
      <c r="L3" s="135"/>
      <c r="M3" s="135"/>
      <c r="N3" s="135"/>
    </row>
    <row r="4" spans="1:14" ht="32.25" customHeight="1">
      <c r="A4" s="196" t="str">
        <f>+'PL I TH'!A4:D4</f>
        <v>(Kèm theo Tờ trình số                     /TTr-UBND ngày       tháng 02 năm 2023 của Ủy ban nhân dân tỉnh Sóc Trăng)</v>
      </c>
      <c r="B4" s="196"/>
      <c r="C4" s="196"/>
      <c r="D4" s="196"/>
      <c r="E4" s="196"/>
      <c r="F4" s="196"/>
      <c r="G4" s="196"/>
      <c r="H4" s="196"/>
      <c r="I4" s="196"/>
      <c r="J4" s="196"/>
      <c r="K4" s="196"/>
    </row>
    <row r="5" spans="1:14" ht="35.450000000000003" customHeight="1">
      <c r="A5" s="197" t="s">
        <v>299</v>
      </c>
      <c r="B5" s="197"/>
      <c r="C5" s="197"/>
      <c r="D5" s="197"/>
      <c r="E5" s="197"/>
      <c r="F5" s="197"/>
      <c r="G5" s="197"/>
      <c r="H5" s="197"/>
      <c r="I5" s="197"/>
      <c r="J5" s="197"/>
      <c r="K5" s="197"/>
    </row>
    <row r="6" spans="1:14" ht="46.5" customHeight="1">
      <c r="A6" s="187" t="s">
        <v>2</v>
      </c>
      <c r="B6" s="187" t="s">
        <v>3</v>
      </c>
      <c r="C6" s="187" t="s">
        <v>4</v>
      </c>
      <c r="D6" s="187" t="s">
        <v>5</v>
      </c>
      <c r="E6" s="187" t="s">
        <v>6</v>
      </c>
      <c r="F6" s="200" t="s">
        <v>7</v>
      </c>
      <c r="G6" s="201"/>
      <c r="H6" s="187" t="s">
        <v>193</v>
      </c>
      <c r="I6" s="187" t="s">
        <v>194</v>
      </c>
      <c r="J6" s="187" t="s">
        <v>192</v>
      </c>
      <c r="K6" s="189" t="s">
        <v>251</v>
      </c>
    </row>
    <row r="7" spans="1:14" ht="35.450000000000003" customHeight="1">
      <c r="A7" s="187"/>
      <c r="B7" s="187"/>
      <c r="C7" s="187"/>
      <c r="D7" s="187"/>
      <c r="E7" s="187"/>
      <c r="F7" s="187" t="s">
        <v>213</v>
      </c>
      <c r="G7" s="187" t="s">
        <v>272</v>
      </c>
      <c r="H7" s="187"/>
      <c r="I7" s="187"/>
      <c r="J7" s="187"/>
      <c r="K7" s="190"/>
    </row>
    <row r="8" spans="1:14" ht="35.450000000000003" customHeight="1">
      <c r="A8" s="187"/>
      <c r="B8" s="187"/>
      <c r="C8" s="187"/>
      <c r="D8" s="187"/>
      <c r="E8" s="187"/>
      <c r="F8" s="187"/>
      <c r="G8" s="187"/>
      <c r="H8" s="187"/>
      <c r="I8" s="187"/>
      <c r="J8" s="187"/>
      <c r="K8" s="190"/>
    </row>
    <row r="9" spans="1:14">
      <c r="A9" s="187"/>
      <c r="B9" s="187"/>
      <c r="C9" s="187"/>
      <c r="D9" s="187"/>
      <c r="E9" s="187"/>
      <c r="F9" s="187"/>
      <c r="G9" s="187"/>
      <c r="H9" s="187"/>
      <c r="I9" s="187"/>
      <c r="J9" s="187"/>
      <c r="K9" s="191"/>
    </row>
    <row r="10" spans="1:14">
      <c r="A10" s="85">
        <v>1</v>
      </c>
      <c r="B10" s="85">
        <v>2</v>
      </c>
      <c r="C10" s="85">
        <v>3</v>
      </c>
      <c r="D10" s="85">
        <v>4</v>
      </c>
      <c r="E10" s="85">
        <v>5</v>
      </c>
      <c r="F10" s="85">
        <v>6</v>
      </c>
      <c r="G10" s="85">
        <v>7</v>
      </c>
      <c r="H10" s="85">
        <v>9</v>
      </c>
      <c r="I10" s="85">
        <v>10</v>
      </c>
      <c r="J10" s="85">
        <v>11</v>
      </c>
      <c r="K10" s="85">
        <v>12</v>
      </c>
    </row>
    <row r="11" spans="1:14">
      <c r="A11" s="9"/>
      <c r="B11" s="9" t="s">
        <v>13</v>
      </c>
      <c r="C11" s="51"/>
      <c r="D11" s="96"/>
      <c r="E11" s="51"/>
      <c r="F11" s="52"/>
      <c r="G11" s="53"/>
      <c r="H11" s="53">
        <f>+H12</f>
        <v>17769</v>
      </c>
      <c r="I11" s="53">
        <f>+I12</f>
        <v>11993.155999999999</v>
      </c>
      <c r="J11" s="53">
        <f>+J12</f>
        <v>5775</v>
      </c>
      <c r="K11" s="53">
        <f>+K12</f>
        <v>5775</v>
      </c>
    </row>
    <row r="12" spans="1:14" ht="26.25" customHeight="1">
      <c r="A12" s="117"/>
      <c r="B12" s="118" t="s">
        <v>93</v>
      </c>
      <c r="C12" s="111"/>
      <c r="D12" s="111"/>
      <c r="E12" s="111"/>
      <c r="F12" s="111"/>
      <c r="G12" s="119">
        <f>+G13+G15</f>
        <v>21729</v>
      </c>
      <c r="H12" s="119">
        <f t="shared" ref="H12:K12" si="0">+H13+H15</f>
        <v>17769</v>
      </c>
      <c r="I12" s="119">
        <f t="shared" si="0"/>
        <v>11993.155999999999</v>
      </c>
      <c r="J12" s="119">
        <f t="shared" si="0"/>
        <v>5775</v>
      </c>
      <c r="K12" s="119">
        <f t="shared" si="0"/>
        <v>5775</v>
      </c>
    </row>
    <row r="13" spans="1:14">
      <c r="A13" s="113" t="s">
        <v>16</v>
      </c>
      <c r="B13" s="108" t="s">
        <v>196</v>
      </c>
      <c r="C13" s="114"/>
      <c r="D13" s="114"/>
      <c r="E13" s="114"/>
      <c r="F13" s="115"/>
      <c r="G13" s="116">
        <f>+G14</f>
        <v>16600</v>
      </c>
      <c r="H13" s="116">
        <f t="shared" ref="H13:K13" si="1">+H14</f>
        <v>12640</v>
      </c>
      <c r="I13" s="116">
        <f t="shared" si="1"/>
        <v>8794.4529999999995</v>
      </c>
      <c r="J13" s="116">
        <f t="shared" si="1"/>
        <v>3845</v>
      </c>
      <c r="K13" s="116">
        <f t="shared" si="1"/>
        <v>3845</v>
      </c>
    </row>
    <row r="14" spans="1:14" ht="56.25">
      <c r="A14" s="40">
        <v>1</v>
      </c>
      <c r="B14" s="33" t="s">
        <v>216</v>
      </c>
      <c r="C14" s="24" t="s">
        <v>19</v>
      </c>
      <c r="D14" s="97">
        <v>7953791</v>
      </c>
      <c r="E14" s="92" t="s">
        <v>126</v>
      </c>
      <c r="F14" s="92" t="s">
        <v>217</v>
      </c>
      <c r="G14" s="36">
        <v>16600</v>
      </c>
      <c r="H14" s="15">
        <f>11632-4500+7368-1670-490+300</f>
        <v>12640</v>
      </c>
      <c r="I14" s="15">
        <f>9024.453-230</f>
        <v>8794.4529999999995</v>
      </c>
      <c r="J14" s="22">
        <f>ROUNDDOWN(H14-I14,0)</f>
        <v>3845</v>
      </c>
      <c r="K14" s="15">
        <f>+J14</f>
        <v>3845</v>
      </c>
    </row>
    <row r="15" spans="1:14" ht="37.5">
      <c r="A15" s="113" t="s">
        <v>32</v>
      </c>
      <c r="B15" s="108" t="s">
        <v>201</v>
      </c>
      <c r="C15" s="114"/>
      <c r="D15" s="114"/>
      <c r="E15" s="114"/>
      <c r="F15" s="115"/>
      <c r="G15" s="116">
        <f>+G16</f>
        <v>5129</v>
      </c>
      <c r="H15" s="116">
        <f t="shared" ref="H15:K15" si="2">+H16</f>
        <v>5129</v>
      </c>
      <c r="I15" s="116">
        <f t="shared" si="2"/>
        <v>3198.703</v>
      </c>
      <c r="J15" s="116">
        <f t="shared" si="2"/>
        <v>1930</v>
      </c>
      <c r="K15" s="116">
        <f t="shared" si="2"/>
        <v>1930</v>
      </c>
    </row>
    <row r="16" spans="1:14" ht="56.25">
      <c r="A16" s="40" t="s">
        <v>75</v>
      </c>
      <c r="B16" s="91" t="s">
        <v>218</v>
      </c>
      <c r="C16" s="24" t="s">
        <v>19</v>
      </c>
      <c r="D16" s="97">
        <v>7952863</v>
      </c>
      <c r="E16" s="92" t="s">
        <v>126</v>
      </c>
      <c r="F16" s="92" t="s">
        <v>219</v>
      </c>
      <c r="G16" s="36">
        <v>5129</v>
      </c>
      <c r="H16" s="36">
        <v>5129</v>
      </c>
      <c r="I16" s="36">
        <v>3198.703</v>
      </c>
      <c r="J16" s="22">
        <f>ROUNDDOWN(H16-I16,0)</f>
        <v>1930</v>
      </c>
      <c r="K16" s="36">
        <f>+J16</f>
        <v>1930</v>
      </c>
    </row>
    <row r="17" spans="1:25">
      <c r="A17" s="67"/>
      <c r="B17" s="68"/>
      <c r="C17" s="68"/>
      <c r="D17" s="68"/>
      <c r="E17" s="68"/>
      <c r="F17" s="68"/>
      <c r="G17" s="100"/>
      <c r="H17" s="68"/>
      <c r="I17" s="68"/>
      <c r="J17" s="68"/>
      <c r="K17" s="68"/>
    </row>
    <row r="18" spans="1:25">
      <c r="A18" s="70"/>
      <c r="B18" s="7"/>
      <c r="C18" s="7"/>
      <c r="D18" s="7"/>
      <c r="E18" s="7"/>
      <c r="F18" s="7"/>
      <c r="G18" s="7"/>
      <c r="H18" s="7"/>
      <c r="I18" s="7"/>
      <c r="J18" s="7"/>
      <c r="K18" s="7"/>
    </row>
    <row r="19" spans="1:25">
      <c r="B19" s="86"/>
      <c r="C19" s="86"/>
      <c r="D19" s="86"/>
      <c r="E19" s="86"/>
      <c r="F19" s="86"/>
      <c r="G19" s="86"/>
    </row>
    <row r="20" spans="1:25">
      <c r="A20" s="70"/>
      <c r="B20" s="7"/>
      <c r="C20" s="7"/>
      <c r="D20" s="7"/>
      <c r="E20" s="7"/>
      <c r="F20" s="7"/>
      <c r="G20" s="7"/>
      <c r="H20" s="7"/>
      <c r="I20" s="7"/>
      <c r="J20" s="7"/>
      <c r="K20" s="7"/>
    </row>
    <row r="26" spans="1:25" s="46" customFormat="1">
      <c r="A26" s="48"/>
      <c r="B26" s="49"/>
      <c r="G26" s="6"/>
      <c r="H26" s="6"/>
      <c r="I26" s="6"/>
      <c r="J26" s="6"/>
      <c r="K26" s="6"/>
      <c r="L26" s="7"/>
      <c r="M26" s="7"/>
      <c r="N26" s="7"/>
      <c r="O26" s="7"/>
      <c r="P26" s="7"/>
      <c r="Q26" s="7"/>
      <c r="R26" s="7"/>
      <c r="S26" s="7"/>
      <c r="T26" s="7"/>
      <c r="U26" s="7"/>
      <c r="V26" s="7"/>
      <c r="W26" s="7"/>
      <c r="X26" s="7"/>
      <c r="Y26" s="7"/>
    </row>
    <row r="27" spans="1:25" s="46" customFormat="1">
      <c r="A27" s="48"/>
      <c r="B27" s="49"/>
      <c r="G27" s="6"/>
      <c r="H27" s="6"/>
      <c r="I27" s="6"/>
      <c r="J27" s="6"/>
      <c r="K27" s="6"/>
      <c r="L27" s="7"/>
      <c r="M27" s="7"/>
      <c r="N27" s="7"/>
      <c r="O27" s="7"/>
      <c r="P27" s="7"/>
      <c r="Q27" s="7"/>
      <c r="R27" s="7"/>
      <c r="S27" s="7"/>
      <c r="T27" s="7"/>
      <c r="U27" s="7"/>
      <c r="V27" s="7"/>
      <c r="W27" s="7"/>
      <c r="X27" s="7"/>
      <c r="Y27" s="7"/>
    </row>
    <row r="28" spans="1:25" s="46" customFormat="1">
      <c r="A28" s="48"/>
      <c r="B28" s="49"/>
      <c r="G28" s="6"/>
      <c r="H28" s="6"/>
      <c r="I28" s="6"/>
      <c r="J28" s="6"/>
      <c r="K28" s="6"/>
      <c r="L28" s="7"/>
      <c r="M28" s="7"/>
      <c r="N28" s="7"/>
      <c r="O28" s="7"/>
      <c r="P28" s="7"/>
      <c r="Q28" s="7"/>
      <c r="R28" s="7"/>
      <c r="S28" s="7"/>
      <c r="T28" s="7"/>
      <c r="U28" s="7"/>
      <c r="V28" s="7"/>
      <c r="W28" s="7"/>
      <c r="X28" s="7"/>
      <c r="Y28" s="7"/>
    </row>
    <row r="29" spans="1:25" s="46" customFormat="1">
      <c r="A29" s="48"/>
      <c r="B29" s="49"/>
      <c r="G29" s="6"/>
      <c r="H29" s="6"/>
      <c r="I29" s="6"/>
      <c r="J29" s="6"/>
      <c r="K29" s="6"/>
      <c r="L29" s="7"/>
      <c r="M29" s="7"/>
      <c r="N29" s="7"/>
      <c r="O29" s="7"/>
      <c r="P29" s="7"/>
      <c r="Q29" s="7"/>
      <c r="R29" s="7"/>
      <c r="S29" s="7"/>
      <c r="T29" s="7"/>
      <c r="U29" s="7"/>
      <c r="V29" s="7"/>
      <c r="W29" s="7"/>
      <c r="X29" s="7"/>
      <c r="Y29" s="7"/>
    </row>
    <row r="30" spans="1:25" s="46" customFormat="1">
      <c r="A30" s="48"/>
      <c r="B30" s="49"/>
      <c r="G30" s="6"/>
      <c r="H30" s="6"/>
      <c r="I30" s="6"/>
      <c r="J30" s="6"/>
      <c r="K30" s="6"/>
      <c r="L30" s="7"/>
      <c r="M30" s="7"/>
      <c r="N30" s="7"/>
      <c r="O30" s="7"/>
      <c r="P30" s="7"/>
      <c r="Q30" s="7"/>
      <c r="R30" s="7"/>
      <c r="S30" s="7"/>
      <c r="T30" s="7"/>
      <c r="U30" s="7"/>
      <c r="V30" s="7"/>
      <c r="W30" s="7"/>
      <c r="X30" s="7"/>
      <c r="Y30" s="7"/>
    </row>
  </sheetData>
  <mergeCells count="17">
    <mergeCell ref="J6:J9"/>
    <mergeCell ref="K6:K9"/>
    <mergeCell ref="A6:A9"/>
    <mergeCell ref="B6:B9"/>
    <mergeCell ref="C6:C9"/>
    <mergeCell ref="D6:D9"/>
    <mergeCell ref="H6:H9"/>
    <mergeCell ref="I6:I9"/>
    <mergeCell ref="F7:F9"/>
    <mergeCell ref="G7:G9"/>
    <mergeCell ref="E6:E9"/>
    <mergeCell ref="F6:G6"/>
    <mergeCell ref="A1:K1"/>
    <mergeCell ref="A2:K2"/>
    <mergeCell ref="A4:K4"/>
    <mergeCell ref="A5:K5"/>
    <mergeCell ref="A3:K3"/>
  </mergeCells>
  <printOptions horizontalCentered="1"/>
  <pageMargins left="0.11811023622047245" right="0.11811023622047245" top="0.74803149606299213" bottom="0.55118110236220474" header="0.31496062992125984" footer="0.31496062992125984"/>
  <pageSetup paperSize="9" scale="6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
  <sheetViews>
    <sheetView topLeftCell="A2" zoomScale="60" zoomScaleNormal="60" workbookViewId="0">
      <selection activeCell="H16" sqref="A7:K17"/>
    </sheetView>
  </sheetViews>
  <sheetFormatPr defaultRowHeight="18.75"/>
  <cols>
    <col min="1" max="1" width="7.140625" style="95" customWidth="1"/>
    <col min="2" max="2" width="54.28515625" style="95" customWidth="1"/>
    <col min="3" max="4" width="14.140625" style="95" customWidth="1"/>
    <col min="5" max="5" width="14.85546875" style="95" customWidth="1"/>
    <col min="6" max="6" width="19.5703125" style="95" customWidth="1"/>
    <col min="7" max="7" width="17.85546875" style="95" customWidth="1"/>
    <col min="8" max="11" width="19.5703125" style="95" customWidth="1"/>
    <col min="12" max="13" width="9.140625" style="95"/>
    <col min="14" max="14" width="10.42578125" style="95" bestFit="1" customWidth="1"/>
    <col min="15" max="245" width="9.140625" style="95"/>
    <col min="246" max="246" width="7.140625" style="95" customWidth="1"/>
    <col min="247" max="247" width="54.28515625" style="95" customWidth="1"/>
    <col min="248" max="251" width="14.140625" style="95" customWidth="1"/>
    <col min="252" max="252" width="27.5703125" style="95" customWidth="1"/>
    <col min="253" max="253" width="14.85546875" style="95" customWidth="1"/>
    <col min="254" max="254" width="14.28515625" style="95" customWidth="1"/>
    <col min="255" max="255" width="20.140625" style="95" customWidth="1"/>
    <col min="256" max="256" width="15" style="95" customWidth="1"/>
    <col min="257" max="257" width="13.85546875" style="95" customWidth="1"/>
    <col min="258" max="258" width="18.7109375" style="95" customWidth="1"/>
    <col min="259" max="260" width="15.5703125" style="95" customWidth="1"/>
    <col min="261" max="262" width="15.85546875" style="95" customWidth="1"/>
    <col min="263" max="265" width="14" style="95" customWidth="1"/>
    <col min="266" max="266" width="16" style="95" customWidth="1"/>
    <col min="267" max="267" width="20.85546875" style="95" customWidth="1"/>
    <col min="268" max="269" width="9.140625" style="95"/>
    <col min="270" max="270" width="10.42578125" style="95" bestFit="1" customWidth="1"/>
    <col min="271" max="501" width="9.140625" style="95"/>
    <col min="502" max="502" width="7.140625" style="95" customWidth="1"/>
    <col min="503" max="503" width="54.28515625" style="95" customWidth="1"/>
    <col min="504" max="507" width="14.140625" style="95" customWidth="1"/>
    <col min="508" max="508" width="27.5703125" style="95" customWidth="1"/>
    <col min="509" max="509" width="14.85546875" style="95" customWidth="1"/>
    <col min="510" max="510" width="14.28515625" style="95" customWidth="1"/>
    <col min="511" max="511" width="20.140625" style="95" customWidth="1"/>
    <col min="512" max="512" width="15" style="95" customWidth="1"/>
    <col min="513" max="513" width="13.85546875" style="95" customWidth="1"/>
    <col min="514" max="514" width="18.7109375" style="95" customWidth="1"/>
    <col min="515" max="516" width="15.5703125" style="95" customWidth="1"/>
    <col min="517" max="518" width="15.85546875" style="95" customWidth="1"/>
    <col min="519" max="521" width="14" style="95" customWidth="1"/>
    <col min="522" max="522" width="16" style="95" customWidth="1"/>
    <col min="523" max="523" width="20.85546875" style="95" customWidth="1"/>
    <col min="524" max="525" width="9.140625" style="95"/>
    <col min="526" max="526" width="10.42578125" style="95" bestFit="1" customWidth="1"/>
    <col min="527" max="757" width="9.140625" style="95"/>
    <col min="758" max="758" width="7.140625" style="95" customWidth="1"/>
    <col min="759" max="759" width="54.28515625" style="95" customWidth="1"/>
    <col min="760" max="763" width="14.140625" style="95" customWidth="1"/>
    <col min="764" max="764" width="27.5703125" style="95" customWidth="1"/>
    <col min="765" max="765" width="14.85546875" style="95" customWidth="1"/>
    <col min="766" max="766" width="14.28515625" style="95" customWidth="1"/>
    <col min="767" max="767" width="20.140625" style="95" customWidth="1"/>
    <col min="768" max="768" width="15" style="95" customWidth="1"/>
    <col min="769" max="769" width="13.85546875" style="95" customWidth="1"/>
    <col min="770" max="770" width="18.7109375" style="95" customWidth="1"/>
    <col min="771" max="772" width="15.5703125" style="95" customWidth="1"/>
    <col min="773" max="774" width="15.85546875" style="95" customWidth="1"/>
    <col min="775" max="777" width="14" style="95" customWidth="1"/>
    <col min="778" max="778" width="16" style="95" customWidth="1"/>
    <col min="779" max="779" width="20.85546875" style="95" customWidth="1"/>
    <col min="780" max="781" width="9.140625" style="95"/>
    <col min="782" max="782" width="10.42578125" style="95" bestFit="1" customWidth="1"/>
    <col min="783" max="1013" width="9.140625" style="95"/>
    <col min="1014" max="1014" width="7.140625" style="95" customWidth="1"/>
    <col min="1015" max="1015" width="54.28515625" style="95" customWidth="1"/>
    <col min="1016" max="1019" width="14.140625" style="95" customWidth="1"/>
    <col min="1020" max="1020" width="27.5703125" style="95" customWidth="1"/>
    <col min="1021" max="1021" width="14.85546875" style="95" customWidth="1"/>
    <col min="1022" max="1022" width="14.28515625" style="95" customWidth="1"/>
    <col min="1023" max="1023" width="20.140625" style="95" customWidth="1"/>
    <col min="1024" max="1024" width="15" style="95" customWidth="1"/>
    <col min="1025" max="1025" width="13.85546875" style="95" customWidth="1"/>
    <col min="1026" max="1026" width="18.7109375" style="95" customWidth="1"/>
    <col min="1027" max="1028" width="15.5703125" style="95" customWidth="1"/>
    <col min="1029" max="1030" width="15.85546875" style="95" customWidth="1"/>
    <col min="1031" max="1033" width="14" style="95" customWidth="1"/>
    <col min="1034" max="1034" width="16" style="95" customWidth="1"/>
    <col min="1035" max="1035" width="20.85546875" style="95" customWidth="1"/>
    <col min="1036" max="1037" width="9.140625" style="95"/>
    <col min="1038" max="1038" width="10.42578125" style="95" bestFit="1" customWidth="1"/>
    <col min="1039" max="1269" width="9.140625" style="95"/>
    <col min="1270" max="1270" width="7.140625" style="95" customWidth="1"/>
    <col min="1271" max="1271" width="54.28515625" style="95" customWidth="1"/>
    <col min="1272" max="1275" width="14.140625" style="95" customWidth="1"/>
    <col min="1276" max="1276" width="27.5703125" style="95" customWidth="1"/>
    <col min="1277" max="1277" width="14.85546875" style="95" customWidth="1"/>
    <col min="1278" max="1278" width="14.28515625" style="95" customWidth="1"/>
    <col min="1279" max="1279" width="20.140625" style="95" customWidth="1"/>
    <col min="1280" max="1280" width="15" style="95" customWidth="1"/>
    <col min="1281" max="1281" width="13.85546875" style="95" customWidth="1"/>
    <col min="1282" max="1282" width="18.7109375" style="95" customWidth="1"/>
    <col min="1283" max="1284" width="15.5703125" style="95" customWidth="1"/>
    <col min="1285" max="1286" width="15.85546875" style="95" customWidth="1"/>
    <col min="1287" max="1289" width="14" style="95" customWidth="1"/>
    <col min="1290" max="1290" width="16" style="95" customWidth="1"/>
    <col min="1291" max="1291" width="20.85546875" style="95" customWidth="1"/>
    <col min="1292" max="1293" width="9.140625" style="95"/>
    <col min="1294" max="1294" width="10.42578125" style="95" bestFit="1" customWidth="1"/>
    <col min="1295" max="1525" width="9.140625" style="95"/>
    <col min="1526" max="1526" width="7.140625" style="95" customWidth="1"/>
    <col min="1527" max="1527" width="54.28515625" style="95" customWidth="1"/>
    <col min="1528" max="1531" width="14.140625" style="95" customWidth="1"/>
    <col min="1532" max="1532" width="27.5703125" style="95" customWidth="1"/>
    <col min="1533" max="1533" width="14.85546875" style="95" customWidth="1"/>
    <col min="1534" max="1534" width="14.28515625" style="95" customWidth="1"/>
    <col min="1535" max="1535" width="20.140625" style="95" customWidth="1"/>
    <col min="1536" max="1536" width="15" style="95" customWidth="1"/>
    <col min="1537" max="1537" width="13.85546875" style="95" customWidth="1"/>
    <col min="1538" max="1538" width="18.7109375" style="95" customWidth="1"/>
    <col min="1539" max="1540" width="15.5703125" style="95" customWidth="1"/>
    <col min="1541" max="1542" width="15.85546875" style="95" customWidth="1"/>
    <col min="1543" max="1545" width="14" style="95" customWidth="1"/>
    <col min="1546" max="1546" width="16" style="95" customWidth="1"/>
    <col min="1547" max="1547" width="20.85546875" style="95" customWidth="1"/>
    <col min="1548" max="1549" width="9.140625" style="95"/>
    <col min="1550" max="1550" width="10.42578125" style="95" bestFit="1" customWidth="1"/>
    <col min="1551" max="1781" width="9.140625" style="95"/>
    <col min="1782" max="1782" width="7.140625" style="95" customWidth="1"/>
    <col min="1783" max="1783" width="54.28515625" style="95" customWidth="1"/>
    <col min="1784" max="1787" width="14.140625" style="95" customWidth="1"/>
    <col min="1788" max="1788" width="27.5703125" style="95" customWidth="1"/>
    <col min="1789" max="1789" width="14.85546875" style="95" customWidth="1"/>
    <col min="1790" max="1790" width="14.28515625" style="95" customWidth="1"/>
    <col min="1791" max="1791" width="20.140625" style="95" customWidth="1"/>
    <col min="1792" max="1792" width="15" style="95" customWidth="1"/>
    <col min="1793" max="1793" width="13.85546875" style="95" customWidth="1"/>
    <col min="1794" max="1794" width="18.7109375" style="95" customWidth="1"/>
    <col min="1795" max="1796" width="15.5703125" style="95" customWidth="1"/>
    <col min="1797" max="1798" width="15.85546875" style="95" customWidth="1"/>
    <col min="1799" max="1801" width="14" style="95" customWidth="1"/>
    <col min="1802" max="1802" width="16" style="95" customWidth="1"/>
    <col min="1803" max="1803" width="20.85546875" style="95" customWidth="1"/>
    <col min="1804" max="1805" width="9.140625" style="95"/>
    <col min="1806" max="1806" width="10.42578125" style="95" bestFit="1" customWidth="1"/>
    <col min="1807" max="2037" width="9.140625" style="95"/>
    <col min="2038" max="2038" width="7.140625" style="95" customWidth="1"/>
    <col min="2039" max="2039" width="54.28515625" style="95" customWidth="1"/>
    <col min="2040" max="2043" width="14.140625" style="95" customWidth="1"/>
    <col min="2044" max="2044" width="27.5703125" style="95" customWidth="1"/>
    <col min="2045" max="2045" width="14.85546875" style="95" customWidth="1"/>
    <col min="2046" max="2046" width="14.28515625" style="95" customWidth="1"/>
    <col min="2047" max="2047" width="20.140625" style="95" customWidth="1"/>
    <col min="2048" max="2048" width="15" style="95" customWidth="1"/>
    <col min="2049" max="2049" width="13.85546875" style="95" customWidth="1"/>
    <col min="2050" max="2050" width="18.7109375" style="95" customWidth="1"/>
    <col min="2051" max="2052" width="15.5703125" style="95" customWidth="1"/>
    <col min="2053" max="2054" width="15.85546875" style="95" customWidth="1"/>
    <col min="2055" max="2057" width="14" style="95" customWidth="1"/>
    <col min="2058" max="2058" width="16" style="95" customWidth="1"/>
    <col min="2059" max="2059" width="20.85546875" style="95" customWidth="1"/>
    <col min="2060" max="2061" width="9.140625" style="95"/>
    <col min="2062" max="2062" width="10.42578125" style="95" bestFit="1" customWidth="1"/>
    <col min="2063" max="2293" width="9.140625" style="95"/>
    <col min="2294" max="2294" width="7.140625" style="95" customWidth="1"/>
    <col min="2295" max="2295" width="54.28515625" style="95" customWidth="1"/>
    <col min="2296" max="2299" width="14.140625" style="95" customWidth="1"/>
    <col min="2300" max="2300" width="27.5703125" style="95" customWidth="1"/>
    <col min="2301" max="2301" width="14.85546875" style="95" customWidth="1"/>
    <col min="2302" max="2302" width="14.28515625" style="95" customWidth="1"/>
    <col min="2303" max="2303" width="20.140625" style="95" customWidth="1"/>
    <col min="2304" max="2304" width="15" style="95" customWidth="1"/>
    <col min="2305" max="2305" width="13.85546875" style="95" customWidth="1"/>
    <col min="2306" max="2306" width="18.7109375" style="95" customWidth="1"/>
    <col min="2307" max="2308" width="15.5703125" style="95" customWidth="1"/>
    <col min="2309" max="2310" width="15.85546875" style="95" customWidth="1"/>
    <col min="2311" max="2313" width="14" style="95" customWidth="1"/>
    <col min="2314" max="2314" width="16" style="95" customWidth="1"/>
    <col min="2315" max="2315" width="20.85546875" style="95" customWidth="1"/>
    <col min="2316" max="2317" width="9.140625" style="95"/>
    <col min="2318" max="2318" width="10.42578125" style="95" bestFit="1" customWidth="1"/>
    <col min="2319" max="2549" width="9.140625" style="95"/>
    <col min="2550" max="2550" width="7.140625" style="95" customWidth="1"/>
    <col min="2551" max="2551" width="54.28515625" style="95" customWidth="1"/>
    <col min="2552" max="2555" width="14.140625" style="95" customWidth="1"/>
    <col min="2556" max="2556" width="27.5703125" style="95" customWidth="1"/>
    <col min="2557" max="2557" width="14.85546875" style="95" customWidth="1"/>
    <col min="2558" max="2558" width="14.28515625" style="95" customWidth="1"/>
    <col min="2559" max="2559" width="20.140625" style="95" customWidth="1"/>
    <col min="2560" max="2560" width="15" style="95" customWidth="1"/>
    <col min="2561" max="2561" width="13.85546875" style="95" customWidth="1"/>
    <col min="2562" max="2562" width="18.7109375" style="95" customWidth="1"/>
    <col min="2563" max="2564" width="15.5703125" style="95" customWidth="1"/>
    <col min="2565" max="2566" width="15.85546875" style="95" customWidth="1"/>
    <col min="2567" max="2569" width="14" style="95" customWidth="1"/>
    <col min="2570" max="2570" width="16" style="95" customWidth="1"/>
    <col min="2571" max="2571" width="20.85546875" style="95" customWidth="1"/>
    <col min="2572" max="2573" width="9.140625" style="95"/>
    <col min="2574" max="2574" width="10.42578125" style="95" bestFit="1" customWidth="1"/>
    <col min="2575" max="2805" width="9.140625" style="95"/>
    <col min="2806" max="2806" width="7.140625" style="95" customWidth="1"/>
    <col min="2807" max="2807" width="54.28515625" style="95" customWidth="1"/>
    <col min="2808" max="2811" width="14.140625" style="95" customWidth="1"/>
    <col min="2812" max="2812" width="27.5703125" style="95" customWidth="1"/>
    <col min="2813" max="2813" width="14.85546875" style="95" customWidth="1"/>
    <col min="2814" max="2814" width="14.28515625" style="95" customWidth="1"/>
    <col min="2815" max="2815" width="20.140625" style="95" customWidth="1"/>
    <col min="2816" max="2816" width="15" style="95" customWidth="1"/>
    <col min="2817" max="2817" width="13.85546875" style="95" customWidth="1"/>
    <col min="2818" max="2818" width="18.7109375" style="95" customWidth="1"/>
    <col min="2819" max="2820" width="15.5703125" style="95" customWidth="1"/>
    <col min="2821" max="2822" width="15.85546875" style="95" customWidth="1"/>
    <col min="2823" max="2825" width="14" style="95" customWidth="1"/>
    <col min="2826" max="2826" width="16" style="95" customWidth="1"/>
    <col min="2827" max="2827" width="20.85546875" style="95" customWidth="1"/>
    <col min="2828" max="2829" width="9.140625" style="95"/>
    <col min="2830" max="2830" width="10.42578125" style="95" bestFit="1" customWidth="1"/>
    <col min="2831" max="3061" width="9.140625" style="95"/>
    <col min="3062" max="3062" width="7.140625" style="95" customWidth="1"/>
    <col min="3063" max="3063" width="54.28515625" style="95" customWidth="1"/>
    <col min="3064" max="3067" width="14.140625" style="95" customWidth="1"/>
    <col min="3068" max="3068" width="27.5703125" style="95" customWidth="1"/>
    <col min="3069" max="3069" width="14.85546875" style="95" customWidth="1"/>
    <col min="3070" max="3070" width="14.28515625" style="95" customWidth="1"/>
    <col min="3071" max="3071" width="20.140625" style="95" customWidth="1"/>
    <col min="3072" max="3072" width="15" style="95" customWidth="1"/>
    <col min="3073" max="3073" width="13.85546875" style="95" customWidth="1"/>
    <col min="3074" max="3074" width="18.7109375" style="95" customWidth="1"/>
    <col min="3075" max="3076" width="15.5703125" style="95" customWidth="1"/>
    <col min="3077" max="3078" width="15.85546875" style="95" customWidth="1"/>
    <col min="3079" max="3081" width="14" style="95" customWidth="1"/>
    <col min="3082" max="3082" width="16" style="95" customWidth="1"/>
    <col min="3083" max="3083" width="20.85546875" style="95" customWidth="1"/>
    <col min="3084" max="3085" width="9.140625" style="95"/>
    <col min="3086" max="3086" width="10.42578125" style="95" bestFit="1" customWidth="1"/>
    <col min="3087" max="3317" width="9.140625" style="95"/>
    <col min="3318" max="3318" width="7.140625" style="95" customWidth="1"/>
    <col min="3319" max="3319" width="54.28515625" style="95" customWidth="1"/>
    <col min="3320" max="3323" width="14.140625" style="95" customWidth="1"/>
    <col min="3324" max="3324" width="27.5703125" style="95" customWidth="1"/>
    <col min="3325" max="3325" width="14.85546875" style="95" customWidth="1"/>
    <col min="3326" max="3326" width="14.28515625" style="95" customWidth="1"/>
    <col min="3327" max="3327" width="20.140625" style="95" customWidth="1"/>
    <col min="3328" max="3328" width="15" style="95" customWidth="1"/>
    <col min="3329" max="3329" width="13.85546875" style="95" customWidth="1"/>
    <col min="3330" max="3330" width="18.7109375" style="95" customWidth="1"/>
    <col min="3331" max="3332" width="15.5703125" style="95" customWidth="1"/>
    <col min="3333" max="3334" width="15.85546875" style="95" customWidth="1"/>
    <col min="3335" max="3337" width="14" style="95" customWidth="1"/>
    <col min="3338" max="3338" width="16" style="95" customWidth="1"/>
    <col min="3339" max="3339" width="20.85546875" style="95" customWidth="1"/>
    <col min="3340" max="3341" width="9.140625" style="95"/>
    <col min="3342" max="3342" width="10.42578125" style="95" bestFit="1" customWidth="1"/>
    <col min="3343" max="3573" width="9.140625" style="95"/>
    <col min="3574" max="3574" width="7.140625" style="95" customWidth="1"/>
    <col min="3575" max="3575" width="54.28515625" style="95" customWidth="1"/>
    <col min="3576" max="3579" width="14.140625" style="95" customWidth="1"/>
    <col min="3580" max="3580" width="27.5703125" style="95" customWidth="1"/>
    <col min="3581" max="3581" width="14.85546875" style="95" customWidth="1"/>
    <col min="3582" max="3582" width="14.28515625" style="95" customWidth="1"/>
    <col min="3583" max="3583" width="20.140625" style="95" customWidth="1"/>
    <col min="3584" max="3584" width="15" style="95" customWidth="1"/>
    <col min="3585" max="3585" width="13.85546875" style="95" customWidth="1"/>
    <col min="3586" max="3586" width="18.7109375" style="95" customWidth="1"/>
    <col min="3587" max="3588" width="15.5703125" style="95" customWidth="1"/>
    <col min="3589" max="3590" width="15.85546875" style="95" customWidth="1"/>
    <col min="3591" max="3593" width="14" style="95" customWidth="1"/>
    <col min="3594" max="3594" width="16" style="95" customWidth="1"/>
    <col min="3595" max="3595" width="20.85546875" style="95" customWidth="1"/>
    <col min="3596" max="3597" width="9.140625" style="95"/>
    <col min="3598" max="3598" width="10.42578125" style="95" bestFit="1" customWidth="1"/>
    <col min="3599" max="3829" width="9.140625" style="95"/>
    <col min="3830" max="3830" width="7.140625" style="95" customWidth="1"/>
    <col min="3831" max="3831" width="54.28515625" style="95" customWidth="1"/>
    <col min="3832" max="3835" width="14.140625" style="95" customWidth="1"/>
    <col min="3836" max="3836" width="27.5703125" style="95" customWidth="1"/>
    <col min="3837" max="3837" width="14.85546875" style="95" customWidth="1"/>
    <col min="3838" max="3838" width="14.28515625" style="95" customWidth="1"/>
    <col min="3839" max="3839" width="20.140625" style="95" customWidth="1"/>
    <col min="3840" max="3840" width="15" style="95" customWidth="1"/>
    <col min="3841" max="3841" width="13.85546875" style="95" customWidth="1"/>
    <col min="3842" max="3842" width="18.7109375" style="95" customWidth="1"/>
    <col min="3843" max="3844" width="15.5703125" style="95" customWidth="1"/>
    <col min="3845" max="3846" width="15.85546875" style="95" customWidth="1"/>
    <col min="3847" max="3849" width="14" style="95" customWidth="1"/>
    <col min="3850" max="3850" width="16" style="95" customWidth="1"/>
    <col min="3851" max="3851" width="20.85546875" style="95" customWidth="1"/>
    <col min="3852" max="3853" width="9.140625" style="95"/>
    <col min="3854" max="3854" width="10.42578125" style="95" bestFit="1" customWidth="1"/>
    <col min="3855" max="4085" width="9.140625" style="95"/>
    <col min="4086" max="4086" width="7.140625" style="95" customWidth="1"/>
    <col min="4087" max="4087" width="54.28515625" style="95" customWidth="1"/>
    <col min="4088" max="4091" width="14.140625" style="95" customWidth="1"/>
    <col min="4092" max="4092" width="27.5703125" style="95" customWidth="1"/>
    <col min="4093" max="4093" width="14.85546875" style="95" customWidth="1"/>
    <col min="4094" max="4094" width="14.28515625" style="95" customWidth="1"/>
    <col min="4095" max="4095" width="20.140625" style="95" customWidth="1"/>
    <col min="4096" max="4096" width="15" style="95" customWidth="1"/>
    <col min="4097" max="4097" width="13.85546875" style="95" customWidth="1"/>
    <col min="4098" max="4098" width="18.7109375" style="95" customWidth="1"/>
    <col min="4099" max="4100" width="15.5703125" style="95" customWidth="1"/>
    <col min="4101" max="4102" width="15.85546875" style="95" customWidth="1"/>
    <col min="4103" max="4105" width="14" style="95" customWidth="1"/>
    <col min="4106" max="4106" width="16" style="95" customWidth="1"/>
    <col min="4107" max="4107" width="20.85546875" style="95" customWidth="1"/>
    <col min="4108" max="4109" width="9.140625" style="95"/>
    <col min="4110" max="4110" width="10.42578125" style="95" bestFit="1" customWidth="1"/>
    <col min="4111" max="4341" width="9.140625" style="95"/>
    <col min="4342" max="4342" width="7.140625" style="95" customWidth="1"/>
    <col min="4343" max="4343" width="54.28515625" style="95" customWidth="1"/>
    <col min="4344" max="4347" width="14.140625" style="95" customWidth="1"/>
    <col min="4348" max="4348" width="27.5703125" style="95" customWidth="1"/>
    <col min="4349" max="4349" width="14.85546875" style="95" customWidth="1"/>
    <col min="4350" max="4350" width="14.28515625" style="95" customWidth="1"/>
    <col min="4351" max="4351" width="20.140625" style="95" customWidth="1"/>
    <col min="4352" max="4352" width="15" style="95" customWidth="1"/>
    <col min="4353" max="4353" width="13.85546875" style="95" customWidth="1"/>
    <col min="4354" max="4354" width="18.7109375" style="95" customWidth="1"/>
    <col min="4355" max="4356" width="15.5703125" style="95" customWidth="1"/>
    <col min="4357" max="4358" width="15.85546875" style="95" customWidth="1"/>
    <col min="4359" max="4361" width="14" style="95" customWidth="1"/>
    <col min="4362" max="4362" width="16" style="95" customWidth="1"/>
    <col min="4363" max="4363" width="20.85546875" style="95" customWidth="1"/>
    <col min="4364" max="4365" width="9.140625" style="95"/>
    <col min="4366" max="4366" width="10.42578125" style="95" bestFit="1" customWidth="1"/>
    <col min="4367" max="4597" width="9.140625" style="95"/>
    <col min="4598" max="4598" width="7.140625" style="95" customWidth="1"/>
    <col min="4599" max="4599" width="54.28515625" style="95" customWidth="1"/>
    <col min="4600" max="4603" width="14.140625" style="95" customWidth="1"/>
    <col min="4604" max="4604" width="27.5703125" style="95" customWidth="1"/>
    <col min="4605" max="4605" width="14.85546875" style="95" customWidth="1"/>
    <col min="4606" max="4606" width="14.28515625" style="95" customWidth="1"/>
    <col min="4607" max="4607" width="20.140625" style="95" customWidth="1"/>
    <col min="4608" max="4608" width="15" style="95" customWidth="1"/>
    <col min="4609" max="4609" width="13.85546875" style="95" customWidth="1"/>
    <col min="4610" max="4610" width="18.7109375" style="95" customWidth="1"/>
    <col min="4611" max="4612" width="15.5703125" style="95" customWidth="1"/>
    <col min="4613" max="4614" width="15.85546875" style="95" customWidth="1"/>
    <col min="4615" max="4617" width="14" style="95" customWidth="1"/>
    <col min="4618" max="4618" width="16" style="95" customWidth="1"/>
    <col min="4619" max="4619" width="20.85546875" style="95" customWidth="1"/>
    <col min="4620" max="4621" width="9.140625" style="95"/>
    <col min="4622" max="4622" width="10.42578125" style="95" bestFit="1" customWidth="1"/>
    <col min="4623" max="4853" width="9.140625" style="95"/>
    <col min="4854" max="4854" width="7.140625" style="95" customWidth="1"/>
    <col min="4855" max="4855" width="54.28515625" style="95" customWidth="1"/>
    <col min="4856" max="4859" width="14.140625" style="95" customWidth="1"/>
    <col min="4860" max="4860" width="27.5703125" style="95" customWidth="1"/>
    <col min="4861" max="4861" width="14.85546875" style="95" customWidth="1"/>
    <col min="4862" max="4862" width="14.28515625" style="95" customWidth="1"/>
    <col min="4863" max="4863" width="20.140625" style="95" customWidth="1"/>
    <col min="4864" max="4864" width="15" style="95" customWidth="1"/>
    <col min="4865" max="4865" width="13.85546875" style="95" customWidth="1"/>
    <col min="4866" max="4866" width="18.7109375" style="95" customWidth="1"/>
    <col min="4867" max="4868" width="15.5703125" style="95" customWidth="1"/>
    <col min="4869" max="4870" width="15.85546875" style="95" customWidth="1"/>
    <col min="4871" max="4873" width="14" style="95" customWidth="1"/>
    <col min="4874" max="4874" width="16" style="95" customWidth="1"/>
    <col min="4875" max="4875" width="20.85546875" style="95" customWidth="1"/>
    <col min="4876" max="4877" width="9.140625" style="95"/>
    <col min="4878" max="4878" width="10.42578125" style="95" bestFit="1" customWidth="1"/>
    <col min="4879" max="5109" width="9.140625" style="95"/>
    <col min="5110" max="5110" width="7.140625" style="95" customWidth="1"/>
    <col min="5111" max="5111" width="54.28515625" style="95" customWidth="1"/>
    <col min="5112" max="5115" width="14.140625" style="95" customWidth="1"/>
    <col min="5116" max="5116" width="27.5703125" style="95" customWidth="1"/>
    <col min="5117" max="5117" width="14.85546875" style="95" customWidth="1"/>
    <col min="5118" max="5118" width="14.28515625" style="95" customWidth="1"/>
    <col min="5119" max="5119" width="20.140625" style="95" customWidth="1"/>
    <col min="5120" max="5120" width="15" style="95" customWidth="1"/>
    <col min="5121" max="5121" width="13.85546875" style="95" customWidth="1"/>
    <col min="5122" max="5122" width="18.7109375" style="95" customWidth="1"/>
    <col min="5123" max="5124" width="15.5703125" style="95" customWidth="1"/>
    <col min="5125" max="5126" width="15.85546875" style="95" customWidth="1"/>
    <col min="5127" max="5129" width="14" style="95" customWidth="1"/>
    <col min="5130" max="5130" width="16" style="95" customWidth="1"/>
    <col min="5131" max="5131" width="20.85546875" style="95" customWidth="1"/>
    <col min="5132" max="5133" width="9.140625" style="95"/>
    <col min="5134" max="5134" width="10.42578125" style="95" bestFit="1" customWidth="1"/>
    <col min="5135" max="5365" width="9.140625" style="95"/>
    <col min="5366" max="5366" width="7.140625" style="95" customWidth="1"/>
    <col min="5367" max="5367" width="54.28515625" style="95" customWidth="1"/>
    <col min="5368" max="5371" width="14.140625" style="95" customWidth="1"/>
    <col min="5372" max="5372" width="27.5703125" style="95" customWidth="1"/>
    <col min="5373" max="5373" width="14.85546875" style="95" customWidth="1"/>
    <col min="5374" max="5374" width="14.28515625" style="95" customWidth="1"/>
    <col min="5375" max="5375" width="20.140625" style="95" customWidth="1"/>
    <col min="5376" max="5376" width="15" style="95" customWidth="1"/>
    <col min="5377" max="5377" width="13.85546875" style="95" customWidth="1"/>
    <col min="5378" max="5378" width="18.7109375" style="95" customWidth="1"/>
    <col min="5379" max="5380" width="15.5703125" style="95" customWidth="1"/>
    <col min="5381" max="5382" width="15.85546875" style="95" customWidth="1"/>
    <col min="5383" max="5385" width="14" style="95" customWidth="1"/>
    <col min="5386" max="5386" width="16" style="95" customWidth="1"/>
    <col min="5387" max="5387" width="20.85546875" style="95" customWidth="1"/>
    <col min="5388" max="5389" width="9.140625" style="95"/>
    <col min="5390" max="5390" width="10.42578125" style="95" bestFit="1" customWidth="1"/>
    <col min="5391" max="5621" width="9.140625" style="95"/>
    <col min="5622" max="5622" width="7.140625" style="95" customWidth="1"/>
    <col min="5623" max="5623" width="54.28515625" style="95" customWidth="1"/>
    <col min="5624" max="5627" width="14.140625" style="95" customWidth="1"/>
    <col min="5628" max="5628" width="27.5703125" style="95" customWidth="1"/>
    <col min="5629" max="5629" width="14.85546875" style="95" customWidth="1"/>
    <col min="5630" max="5630" width="14.28515625" style="95" customWidth="1"/>
    <col min="5631" max="5631" width="20.140625" style="95" customWidth="1"/>
    <col min="5632" max="5632" width="15" style="95" customWidth="1"/>
    <col min="5633" max="5633" width="13.85546875" style="95" customWidth="1"/>
    <col min="5634" max="5634" width="18.7109375" style="95" customWidth="1"/>
    <col min="5635" max="5636" width="15.5703125" style="95" customWidth="1"/>
    <col min="5637" max="5638" width="15.85546875" style="95" customWidth="1"/>
    <col min="5639" max="5641" width="14" style="95" customWidth="1"/>
    <col min="5642" max="5642" width="16" style="95" customWidth="1"/>
    <col min="5643" max="5643" width="20.85546875" style="95" customWidth="1"/>
    <col min="5644" max="5645" width="9.140625" style="95"/>
    <col min="5646" max="5646" width="10.42578125" style="95" bestFit="1" customWidth="1"/>
    <col min="5647" max="5877" width="9.140625" style="95"/>
    <col min="5878" max="5878" width="7.140625" style="95" customWidth="1"/>
    <col min="5879" max="5879" width="54.28515625" style="95" customWidth="1"/>
    <col min="5880" max="5883" width="14.140625" style="95" customWidth="1"/>
    <col min="5884" max="5884" width="27.5703125" style="95" customWidth="1"/>
    <col min="5885" max="5885" width="14.85546875" style="95" customWidth="1"/>
    <col min="5886" max="5886" width="14.28515625" style="95" customWidth="1"/>
    <col min="5887" max="5887" width="20.140625" style="95" customWidth="1"/>
    <col min="5888" max="5888" width="15" style="95" customWidth="1"/>
    <col min="5889" max="5889" width="13.85546875" style="95" customWidth="1"/>
    <col min="5890" max="5890" width="18.7109375" style="95" customWidth="1"/>
    <col min="5891" max="5892" width="15.5703125" style="95" customWidth="1"/>
    <col min="5893" max="5894" width="15.85546875" style="95" customWidth="1"/>
    <col min="5895" max="5897" width="14" style="95" customWidth="1"/>
    <col min="5898" max="5898" width="16" style="95" customWidth="1"/>
    <col min="5899" max="5899" width="20.85546875" style="95" customWidth="1"/>
    <col min="5900" max="5901" width="9.140625" style="95"/>
    <col min="5902" max="5902" width="10.42578125" style="95" bestFit="1" customWidth="1"/>
    <col min="5903" max="6133" width="9.140625" style="95"/>
    <col min="6134" max="6134" width="7.140625" style="95" customWidth="1"/>
    <col min="6135" max="6135" width="54.28515625" style="95" customWidth="1"/>
    <col min="6136" max="6139" width="14.140625" style="95" customWidth="1"/>
    <col min="6140" max="6140" width="27.5703125" style="95" customWidth="1"/>
    <col min="6141" max="6141" width="14.85546875" style="95" customWidth="1"/>
    <col min="6142" max="6142" width="14.28515625" style="95" customWidth="1"/>
    <col min="6143" max="6143" width="20.140625" style="95" customWidth="1"/>
    <col min="6144" max="6144" width="15" style="95" customWidth="1"/>
    <col min="6145" max="6145" width="13.85546875" style="95" customWidth="1"/>
    <col min="6146" max="6146" width="18.7109375" style="95" customWidth="1"/>
    <col min="6147" max="6148" width="15.5703125" style="95" customWidth="1"/>
    <col min="6149" max="6150" width="15.85546875" style="95" customWidth="1"/>
    <col min="6151" max="6153" width="14" style="95" customWidth="1"/>
    <col min="6154" max="6154" width="16" style="95" customWidth="1"/>
    <col min="6155" max="6155" width="20.85546875" style="95" customWidth="1"/>
    <col min="6156" max="6157" width="9.140625" style="95"/>
    <col min="6158" max="6158" width="10.42578125" style="95" bestFit="1" customWidth="1"/>
    <col min="6159" max="6389" width="9.140625" style="95"/>
    <col min="6390" max="6390" width="7.140625" style="95" customWidth="1"/>
    <col min="6391" max="6391" width="54.28515625" style="95" customWidth="1"/>
    <col min="6392" max="6395" width="14.140625" style="95" customWidth="1"/>
    <col min="6396" max="6396" width="27.5703125" style="95" customWidth="1"/>
    <col min="6397" max="6397" width="14.85546875" style="95" customWidth="1"/>
    <col min="6398" max="6398" width="14.28515625" style="95" customWidth="1"/>
    <col min="6399" max="6399" width="20.140625" style="95" customWidth="1"/>
    <col min="6400" max="6400" width="15" style="95" customWidth="1"/>
    <col min="6401" max="6401" width="13.85546875" style="95" customWidth="1"/>
    <col min="6402" max="6402" width="18.7109375" style="95" customWidth="1"/>
    <col min="6403" max="6404" width="15.5703125" style="95" customWidth="1"/>
    <col min="6405" max="6406" width="15.85546875" style="95" customWidth="1"/>
    <col min="6407" max="6409" width="14" style="95" customWidth="1"/>
    <col min="6410" max="6410" width="16" style="95" customWidth="1"/>
    <col min="6411" max="6411" width="20.85546875" style="95" customWidth="1"/>
    <col min="6412" max="6413" width="9.140625" style="95"/>
    <col min="6414" max="6414" width="10.42578125" style="95" bestFit="1" customWidth="1"/>
    <col min="6415" max="6645" width="9.140625" style="95"/>
    <col min="6646" max="6646" width="7.140625" style="95" customWidth="1"/>
    <col min="6647" max="6647" width="54.28515625" style="95" customWidth="1"/>
    <col min="6648" max="6651" width="14.140625" style="95" customWidth="1"/>
    <col min="6652" max="6652" width="27.5703125" style="95" customWidth="1"/>
    <col min="6653" max="6653" width="14.85546875" style="95" customWidth="1"/>
    <col min="6654" max="6654" width="14.28515625" style="95" customWidth="1"/>
    <col min="6655" max="6655" width="20.140625" style="95" customWidth="1"/>
    <col min="6656" max="6656" width="15" style="95" customWidth="1"/>
    <col min="6657" max="6657" width="13.85546875" style="95" customWidth="1"/>
    <col min="6658" max="6658" width="18.7109375" style="95" customWidth="1"/>
    <col min="6659" max="6660" width="15.5703125" style="95" customWidth="1"/>
    <col min="6661" max="6662" width="15.85546875" style="95" customWidth="1"/>
    <col min="6663" max="6665" width="14" style="95" customWidth="1"/>
    <col min="6666" max="6666" width="16" style="95" customWidth="1"/>
    <col min="6667" max="6667" width="20.85546875" style="95" customWidth="1"/>
    <col min="6668" max="6669" width="9.140625" style="95"/>
    <col min="6670" max="6670" width="10.42578125" style="95" bestFit="1" customWidth="1"/>
    <col min="6671" max="6901" width="9.140625" style="95"/>
    <col min="6902" max="6902" width="7.140625" style="95" customWidth="1"/>
    <col min="6903" max="6903" width="54.28515625" style="95" customWidth="1"/>
    <col min="6904" max="6907" width="14.140625" style="95" customWidth="1"/>
    <col min="6908" max="6908" width="27.5703125" style="95" customWidth="1"/>
    <col min="6909" max="6909" width="14.85546875" style="95" customWidth="1"/>
    <col min="6910" max="6910" width="14.28515625" style="95" customWidth="1"/>
    <col min="6911" max="6911" width="20.140625" style="95" customWidth="1"/>
    <col min="6912" max="6912" width="15" style="95" customWidth="1"/>
    <col min="6913" max="6913" width="13.85546875" style="95" customWidth="1"/>
    <col min="6914" max="6914" width="18.7109375" style="95" customWidth="1"/>
    <col min="6915" max="6916" width="15.5703125" style="95" customWidth="1"/>
    <col min="6917" max="6918" width="15.85546875" style="95" customWidth="1"/>
    <col min="6919" max="6921" width="14" style="95" customWidth="1"/>
    <col min="6922" max="6922" width="16" style="95" customWidth="1"/>
    <col min="6923" max="6923" width="20.85546875" style="95" customWidth="1"/>
    <col min="6924" max="6925" width="9.140625" style="95"/>
    <col min="6926" max="6926" width="10.42578125" style="95" bestFit="1" customWidth="1"/>
    <col min="6927" max="7157" width="9.140625" style="95"/>
    <col min="7158" max="7158" width="7.140625" style="95" customWidth="1"/>
    <col min="7159" max="7159" width="54.28515625" style="95" customWidth="1"/>
    <col min="7160" max="7163" width="14.140625" style="95" customWidth="1"/>
    <col min="7164" max="7164" width="27.5703125" style="95" customWidth="1"/>
    <col min="7165" max="7165" width="14.85546875" style="95" customWidth="1"/>
    <col min="7166" max="7166" width="14.28515625" style="95" customWidth="1"/>
    <col min="7167" max="7167" width="20.140625" style="95" customWidth="1"/>
    <col min="7168" max="7168" width="15" style="95" customWidth="1"/>
    <col min="7169" max="7169" width="13.85546875" style="95" customWidth="1"/>
    <col min="7170" max="7170" width="18.7109375" style="95" customWidth="1"/>
    <col min="7171" max="7172" width="15.5703125" style="95" customWidth="1"/>
    <col min="7173" max="7174" width="15.85546875" style="95" customWidth="1"/>
    <col min="7175" max="7177" width="14" style="95" customWidth="1"/>
    <col min="7178" max="7178" width="16" style="95" customWidth="1"/>
    <col min="7179" max="7179" width="20.85546875" style="95" customWidth="1"/>
    <col min="7180" max="7181" width="9.140625" style="95"/>
    <col min="7182" max="7182" width="10.42578125" style="95" bestFit="1" customWidth="1"/>
    <col min="7183" max="7413" width="9.140625" style="95"/>
    <col min="7414" max="7414" width="7.140625" style="95" customWidth="1"/>
    <col min="7415" max="7415" width="54.28515625" style="95" customWidth="1"/>
    <col min="7416" max="7419" width="14.140625" style="95" customWidth="1"/>
    <col min="7420" max="7420" width="27.5703125" style="95" customWidth="1"/>
    <col min="7421" max="7421" width="14.85546875" style="95" customWidth="1"/>
    <col min="7422" max="7422" width="14.28515625" style="95" customWidth="1"/>
    <col min="7423" max="7423" width="20.140625" style="95" customWidth="1"/>
    <col min="7424" max="7424" width="15" style="95" customWidth="1"/>
    <col min="7425" max="7425" width="13.85546875" style="95" customWidth="1"/>
    <col min="7426" max="7426" width="18.7109375" style="95" customWidth="1"/>
    <col min="7427" max="7428" width="15.5703125" style="95" customWidth="1"/>
    <col min="7429" max="7430" width="15.85546875" style="95" customWidth="1"/>
    <col min="7431" max="7433" width="14" style="95" customWidth="1"/>
    <col min="7434" max="7434" width="16" style="95" customWidth="1"/>
    <col min="7435" max="7435" width="20.85546875" style="95" customWidth="1"/>
    <col min="7436" max="7437" width="9.140625" style="95"/>
    <col min="7438" max="7438" width="10.42578125" style="95" bestFit="1" customWidth="1"/>
    <col min="7439" max="7669" width="9.140625" style="95"/>
    <col min="7670" max="7670" width="7.140625" style="95" customWidth="1"/>
    <col min="7671" max="7671" width="54.28515625" style="95" customWidth="1"/>
    <col min="7672" max="7675" width="14.140625" style="95" customWidth="1"/>
    <col min="7676" max="7676" width="27.5703125" style="95" customWidth="1"/>
    <col min="7677" max="7677" width="14.85546875" style="95" customWidth="1"/>
    <col min="7678" max="7678" width="14.28515625" style="95" customWidth="1"/>
    <col min="7679" max="7679" width="20.140625" style="95" customWidth="1"/>
    <col min="7680" max="7680" width="15" style="95" customWidth="1"/>
    <col min="7681" max="7681" width="13.85546875" style="95" customWidth="1"/>
    <col min="7682" max="7682" width="18.7109375" style="95" customWidth="1"/>
    <col min="7683" max="7684" width="15.5703125" style="95" customWidth="1"/>
    <col min="7685" max="7686" width="15.85546875" style="95" customWidth="1"/>
    <col min="7687" max="7689" width="14" style="95" customWidth="1"/>
    <col min="7690" max="7690" width="16" style="95" customWidth="1"/>
    <col min="7691" max="7691" width="20.85546875" style="95" customWidth="1"/>
    <col min="7692" max="7693" width="9.140625" style="95"/>
    <col min="7694" max="7694" width="10.42578125" style="95" bestFit="1" customWidth="1"/>
    <col min="7695" max="7925" width="9.140625" style="95"/>
    <col min="7926" max="7926" width="7.140625" style="95" customWidth="1"/>
    <col min="7927" max="7927" width="54.28515625" style="95" customWidth="1"/>
    <col min="7928" max="7931" width="14.140625" style="95" customWidth="1"/>
    <col min="7932" max="7932" width="27.5703125" style="95" customWidth="1"/>
    <col min="7933" max="7933" width="14.85546875" style="95" customWidth="1"/>
    <col min="7934" max="7934" width="14.28515625" style="95" customWidth="1"/>
    <col min="7935" max="7935" width="20.140625" style="95" customWidth="1"/>
    <col min="7936" max="7936" width="15" style="95" customWidth="1"/>
    <col min="7937" max="7937" width="13.85546875" style="95" customWidth="1"/>
    <col min="7938" max="7938" width="18.7109375" style="95" customWidth="1"/>
    <col min="7939" max="7940" width="15.5703125" style="95" customWidth="1"/>
    <col min="7941" max="7942" width="15.85546875" style="95" customWidth="1"/>
    <col min="7943" max="7945" width="14" style="95" customWidth="1"/>
    <col min="7946" max="7946" width="16" style="95" customWidth="1"/>
    <col min="7947" max="7947" width="20.85546875" style="95" customWidth="1"/>
    <col min="7948" max="7949" width="9.140625" style="95"/>
    <col min="7950" max="7950" width="10.42578125" style="95" bestFit="1" customWidth="1"/>
    <col min="7951" max="8181" width="9.140625" style="95"/>
    <col min="8182" max="8182" width="7.140625" style="95" customWidth="1"/>
    <col min="8183" max="8183" width="54.28515625" style="95" customWidth="1"/>
    <col min="8184" max="8187" width="14.140625" style="95" customWidth="1"/>
    <col min="8188" max="8188" width="27.5703125" style="95" customWidth="1"/>
    <col min="8189" max="8189" width="14.85546875" style="95" customWidth="1"/>
    <col min="8190" max="8190" width="14.28515625" style="95" customWidth="1"/>
    <col min="8191" max="8191" width="20.140625" style="95" customWidth="1"/>
    <col min="8192" max="8192" width="15" style="95" customWidth="1"/>
    <col min="8193" max="8193" width="13.85546875" style="95" customWidth="1"/>
    <col min="8194" max="8194" width="18.7109375" style="95" customWidth="1"/>
    <col min="8195" max="8196" width="15.5703125" style="95" customWidth="1"/>
    <col min="8197" max="8198" width="15.85546875" style="95" customWidth="1"/>
    <col min="8199" max="8201" width="14" style="95" customWidth="1"/>
    <col min="8202" max="8202" width="16" style="95" customWidth="1"/>
    <col min="8203" max="8203" width="20.85546875" style="95" customWidth="1"/>
    <col min="8204" max="8205" width="9.140625" style="95"/>
    <col min="8206" max="8206" width="10.42578125" style="95" bestFit="1" customWidth="1"/>
    <col min="8207" max="8437" width="9.140625" style="95"/>
    <col min="8438" max="8438" width="7.140625" style="95" customWidth="1"/>
    <col min="8439" max="8439" width="54.28515625" style="95" customWidth="1"/>
    <col min="8440" max="8443" width="14.140625" style="95" customWidth="1"/>
    <col min="8444" max="8444" width="27.5703125" style="95" customWidth="1"/>
    <col min="8445" max="8445" width="14.85546875" style="95" customWidth="1"/>
    <col min="8446" max="8446" width="14.28515625" style="95" customWidth="1"/>
    <col min="8447" max="8447" width="20.140625" style="95" customWidth="1"/>
    <col min="8448" max="8448" width="15" style="95" customWidth="1"/>
    <col min="8449" max="8449" width="13.85546875" style="95" customWidth="1"/>
    <col min="8450" max="8450" width="18.7109375" style="95" customWidth="1"/>
    <col min="8451" max="8452" width="15.5703125" style="95" customWidth="1"/>
    <col min="8453" max="8454" width="15.85546875" style="95" customWidth="1"/>
    <col min="8455" max="8457" width="14" style="95" customWidth="1"/>
    <col min="8458" max="8458" width="16" style="95" customWidth="1"/>
    <col min="8459" max="8459" width="20.85546875" style="95" customWidth="1"/>
    <col min="8460" max="8461" width="9.140625" style="95"/>
    <col min="8462" max="8462" width="10.42578125" style="95" bestFit="1" customWidth="1"/>
    <col min="8463" max="8693" width="9.140625" style="95"/>
    <col min="8694" max="8694" width="7.140625" style="95" customWidth="1"/>
    <col min="8695" max="8695" width="54.28515625" style="95" customWidth="1"/>
    <col min="8696" max="8699" width="14.140625" style="95" customWidth="1"/>
    <col min="8700" max="8700" width="27.5703125" style="95" customWidth="1"/>
    <col min="8701" max="8701" width="14.85546875" style="95" customWidth="1"/>
    <col min="8702" max="8702" width="14.28515625" style="95" customWidth="1"/>
    <col min="8703" max="8703" width="20.140625" style="95" customWidth="1"/>
    <col min="8704" max="8704" width="15" style="95" customWidth="1"/>
    <col min="8705" max="8705" width="13.85546875" style="95" customWidth="1"/>
    <col min="8706" max="8706" width="18.7109375" style="95" customWidth="1"/>
    <col min="8707" max="8708" width="15.5703125" style="95" customWidth="1"/>
    <col min="8709" max="8710" width="15.85546875" style="95" customWidth="1"/>
    <col min="8711" max="8713" width="14" style="95" customWidth="1"/>
    <col min="8714" max="8714" width="16" style="95" customWidth="1"/>
    <col min="8715" max="8715" width="20.85546875" style="95" customWidth="1"/>
    <col min="8716" max="8717" width="9.140625" style="95"/>
    <col min="8718" max="8718" width="10.42578125" style="95" bestFit="1" customWidth="1"/>
    <col min="8719" max="8949" width="9.140625" style="95"/>
    <col min="8950" max="8950" width="7.140625" style="95" customWidth="1"/>
    <col min="8951" max="8951" width="54.28515625" style="95" customWidth="1"/>
    <col min="8952" max="8955" width="14.140625" style="95" customWidth="1"/>
    <col min="8956" max="8956" width="27.5703125" style="95" customWidth="1"/>
    <col min="8957" max="8957" width="14.85546875" style="95" customWidth="1"/>
    <col min="8958" max="8958" width="14.28515625" style="95" customWidth="1"/>
    <col min="8959" max="8959" width="20.140625" style="95" customWidth="1"/>
    <col min="8960" max="8960" width="15" style="95" customWidth="1"/>
    <col min="8961" max="8961" width="13.85546875" style="95" customWidth="1"/>
    <col min="8962" max="8962" width="18.7109375" style="95" customWidth="1"/>
    <col min="8963" max="8964" width="15.5703125" style="95" customWidth="1"/>
    <col min="8965" max="8966" width="15.85546875" style="95" customWidth="1"/>
    <col min="8967" max="8969" width="14" style="95" customWidth="1"/>
    <col min="8970" max="8970" width="16" style="95" customWidth="1"/>
    <col min="8971" max="8971" width="20.85546875" style="95" customWidth="1"/>
    <col min="8972" max="8973" width="9.140625" style="95"/>
    <col min="8974" max="8974" width="10.42578125" style="95" bestFit="1" customWidth="1"/>
    <col min="8975" max="9205" width="9.140625" style="95"/>
    <col min="9206" max="9206" width="7.140625" style="95" customWidth="1"/>
    <col min="9207" max="9207" width="54.28515625" style="95" customWidth="1"/>
    <col min="9208" max="9211" width="14.140625" style="95" customWidth="1"/>
    <col min="9212" max="9212" width="27.5703125" style="95" customWidth="1"/>
    <col min="9213" max="9213" width="14.85546875" style="95" customWidth="1"/>
    <col min="9214" max="9214" width="14.28515625" style="95" customWidth="1"/>
    <col min="9215" max="9215" width="20.140625" style="95" customWidth="1"/>
    <col min="9216" max="9216" width="15" style="95" customWidth="1"/>
    <col min="9217" max="9217" width="13.85546875" style="95" customWidth="1"/>
    <col min="9218" max="9218" width="18.7109375" style="95" customWidth="1"/>
    <col min="9219" max="9220" width="15.5703125" style="95" customWidth="1"/>
    <col min="9221" max="9222" width="15.85546875" style="95" customWidth="1"/>
    <col min="9223" max="9225" width="14" style="95" customWidth="1"/>
    <col min="9226" max="9226" width="16" style="95" customWidth="1"/>
    <col min="9227" max="9227" width="20.85546875" style="95" customWidth="1"/>
    <col min="9228" max="9229" width="9.140625" style="95"/>
    <col min="9230" max="9230" width="10.42578125" style="95" bestFit="1" customWidth="1"/>
    <col min="9231" max="9461" width="9.140625" style="95"/>
    <col min="9462" max="9462" width="7.140625" style="95" customWidth="1"/>
    <col min="9463" max="9463" width="54.28515625" style="95" customWidth="1"/>
    <col min="9464" max="9467" width="14.140625" style="95" customWidth="1"/>
    <col min="9468" max="9468" width="27.5703125" style="95" customWidth="1"/>
    <col min="9469" max="9469" width="14.85546875" style="95" customWidth="1"/>
    <col min="9470" max="9470" width="14.28515625" style="95" customWidth="1"/>
    <col min="9471" max="9471" width="20.140625" style="95" customWidth="1"/>
    <col min="9472" max="9472" width="15" style="95" customWidth="1"/>
    <col min="9473" max="9473" width="13.85546875" style="95" customWidth="1"/>
    <col min="9474" max="9474" width="18.7109375" style="95" customWidth="1"/>
    <col min="9475" max="9476" width="15.5703125" style="95" customWidth="1"/>
    <col min="9477" max="9478" width="15.85546875" style="95" customWidth="1"/>
    <col min="9479" max="9481" width="14" style="95" customWidth="1"/>
    <col min="9482" max="9482" width="16" style="95" customWidth="1"/>
    <col min="9483" max="9483" width="20.85546875" style="95" customWidth="1"/>
    <col min="9484" max="9485" width="9.140625" style="95"/>
    <col min="9486" max="9486" width="10.42578125" style="95" bestFit="1" customWidth="1"/>
    <col min="9487" max="9717" width="9.140625" style="95"/>
    <col min="9718" max="9718" width="7.140625" style="95" customWidth="1"/>
    <col min="9719" max="9719" width="54.28515625" style="95" customWidth="1"/>
    <col min="9720" max="9723" width="14.140625" style="95" customWidth="1"/>
    <col min="9724" max="9724" width="27.5703125" style="95" customWidth="1"/>
    <col min="9725" max="9725" width="14.85546875" style="95" customWidth="1"/>
    <col min="9726" max="9726" width="14.28515625" style="95" customWidth="1"/>
    <col min="9727" max="9727" width="20.140625" style="95" customWidth="1"/>
    <col min="9728" max="9728" width="15" style="95" customWidth="1"/>
    <col min="9729" max="9729" width="13.85546875" style="95" customWidth="1"/>
    <col min="9730" max="9730" width="18.7109375" style="95" customWidth="1"/>
    <col min="9731" max="9732" width="15.5703125" style="95" customWidth="1"/>
    <col min="9733" max="9734" width="15.85546875" style="95" customWidth="1"/>
    <col min="9735" max="9737" width="14" style="95" customWidth="1"/>
    <col min="9738" max="9738" width="16" style="95" customWidth="1"/>
    <col min="9739" max="9739" width="20.85546875" style="95" customWidth="1"/>
    <col min="9740" max="9741" width="9.140625" style="95"/>
    <col min="9742" max="9742" width="10.42578125" style="95" bestFit="1" customWidth="1"/>
    <col min="9743" max="9973" width="9.140625" style="95"/>
    <col min="9974" max="9974" width="7.140625" style="95" customWidth="1"/>
    <col min="9975" max="9975" width="54.28515625" style="95" customWidth="1"/>
    <col min="9976" max="9979" width="14.140625" style="95" customWidth="1"/>
    <col min="9980" max="9980" width="27.5703125" style="95" customWidth="1"/>
    <col min="9981" max="9981" width="14.85546875" style="95" customWidth="1"/>
    <col min="9982" max="9982" width="14.28515625" style="95" customWidth="1"/>
    <col min="9983" max="9983" width="20.140625" style="95" customWidth="1"/>
    <col min="9984" max="9984" width="15" style="95" customWidth="1"/>
    <col min="9985" max="9985" width="13.85546875" style="95" customWidth="1"/>
    <col min="9986" max="9986" width="18.7109375" style="95" customWidth="1"/>
    <col min="9987" max="9988" width="15.5703125" style="95" customWidth="1"/>
    <col min="9989" max="9990" width="15.85546875" style="95" customWidth="1"/>
    <col min="9991" max="9993" width="14" style="95" customWidth="1"/>
    <col min="9994" max="9994" width="16" style="95" customWidth="1"/>
    <col min="9995" max="9995" width="20.85546875" style="95" customWidth="1"/>
    <col min="9996" max="9997" width="9.140625" style="95"/>
    <col min="9998" max="9998" width="10.42578125" style="95" bestFit="1" customWidth="1"/>
    <col min="9999" max="10229" width="9.140625" style="95"/>
    <col min="10230" max="10230" width="7.140625" style="95" customWidth="1"/>
    <col min="10231" max="10231" width="54.28515625" style="95" customWidth="1"/>
    <col min="10232" max="10235" width="14.140625" style="95" customWidth="1"/>
    <col min="10236" max="10236" width="27.5703125" style="95" customWidth="1"/>
    <col min="10237" max="10237" width="14.85546875" style="95" customWidth="1"/>
    <col min="10238" max="10238" width="14.28515625" style="95" customWidth="1"/>
    <col min="10239" max="10239" width="20.140625" style="95" customWidth="1"/>
    <col min="10240" max="10240" width="15" style="95" customWidth="1"/>
    <col min="10241" max="10241" width="13.85546875" style="95" customWidth="1"/>
    <col min="10242" max="10242" width="18.7109375" style="95" customWidth="1"/>
    <col min="10243" max="10244" width="15.5703125" style="95" customWidth="1"/>
    <col min="10245" max="10246" width="15.85546875" style="95" customWidth="1"/>
    <col min="10247" max="10249" width="14" style="95" customWidth="1"/>
    <col min="10250" max="10250" width="16" style="95" customWidth="1"/>
    <col min="10251" max="10251" width="20.85546875" style="95" customWidth="1"/>
    <col min="10252" max="10253" width="9.140625" style="95"/>
    <col min="10254" max="10254" width="10.42578125" style="95" bestFit="1" customWidth="1"/>
    <col min="10255" max="10485" width="9.140625" style="95"/>
    <col min="10486" max="10486" width="7.140625" style="95" customWidth="1"/>
    <col min="10487" max="10487" width="54.28515625" style="95" customWidth="1"/>
    <col min="10488" max="10491" width="14.140625" style="95" customWidth="1"/>
    <col min="10492" max="10492" width="27.5703125" style="95" customWidth="1"/>
    <col min="10493" max="10493" width="14.85546875" style="95" customWidth="1"/>
    <col min="10494" max="10494" width="14.28515625" style="95" customWidth="1"/>
    <col min="10495" max="10495" width="20.140625" style="95" customWidth="1"/>
    <col min="10496" max="10496" width="15" style="95" customWidth="1"/>
    <col min="10497" max="10497" width="13.85546875" style="95" customWidth="1"/>
    <col min="10498" max="10498" width="18.7109375" style="95" customWidth="1"/>
    <col min="10499" max="10500" width="15.5703125" style="95" customWidth="1"/>
    <col min="10501" max="10502" width="15.85546875" style="95" customWidth="1"/>
    <col min="10503" max="10505" width="14" style="95" customWidth="1"/>
    <col min="10506" max="10506" width="16" style="95" customWidth="1"/>
    <col min="10507" max="10507" width="20.85546875" style="95" customWidth="1"/>
    <col min="10508" max="10509" width="9.140625" style="95"/>
    <col min="10510" max="10510" width="10.42578125" style="95" bestFit="1" customWidth="1"/>
    <col min="10511" max="10741" width="9.140625" style="95"/>
    <col min="10742" max="10742" width="7.140625" style="95" customWidth="1"/>
    <col min="10743" max="10743" width="54.28515625" style="95" customWidth="1"/>
    <col min="10744" max="10747" width="14.140625" style="95" customWidth="1"/>
    <col min="10748" max="10748" width="27.5703125" style="95" customWidth="1"/>
    <col min="10749" max="10749" width="14.85546875" style="95" customWidth="1"/>
    <col min="10750" max="10750" width="14.28515625" style="95" customWidth="1"/>
    <col min="10751" max="10751" width="20.140625" style="95" customWidth="1"/>
    <col min="10752" max="10752" width="15" style="95" customWidth="1"/>
    <col min="10753" max="10753" width="13.85546875" style="95" customWidth="1"/>
    <col min="10754" max="10754" width="18.7109375" style="95" customWidth="1"/>
    <col min="10755" max="10756" width="15.5703125" style="95" customWidth="1"/>
    <col min="10757" max="10758" width="15.85546875" style="95" customWidth="1"/>
    <col min="10759" max="10761" width="14" style="95" customWidth="1"/>
    <col min="10762" max="10762" width="16" style="95" customWidth="1"/>
    <col min="10763" max="10763" width="20.85546875" style="95" customWidth="1"/>
    <col min="10764" max="10765" width="9.140625" style="95"/>
    <col min="10766" max="10766" width="10.42578125" style="95" bestFit="1" customWidth="1"/>
    <col min="10767" max="10997" width="9.140625" style="95"/>
    <col min="10998" max="10998" width="7.140625" style="95" customWidth="1"/>
    <col min="10999" max="10999" width="54.28515625" style="95" customWidth="1"/>
    <col min="11000" max="11003" width="14.140625" style="95" customWidth="1"/>
    <col min="11004" max="11004" width="27.5703125" style="95" customWidth="1"/>
    <col min="11005" max="11005" width="14.85546875" style="95" customWidth="1"/>
    <col min="11006" max="11006" width="14.28515625" style="95" customWidth="1"/>
    <col min="11007" max="11007" width="20.140625" style="95" customWidth="1"/>
    <col min="11008" max="11008" width="15" style="95" customWidth="1"/>
    <col min="11009" max="11009" width="13.85546875" style="95" customWidth="1"/>
    <col min="11010" max="11010" width="18.7109375" style="95" customWidth="1"/>
    <col min="11011" max="11012" width="15.5703125" style="95" customWidth="1"/>
    <col min="11013" max="11014" width="15.85546875" style="95" customWidth="1"/>
    <col min="11015" max="11017" width="14" style="95" customWidth="1"/>
    <col min="11018" max="11018" width="16" style="95" customWidth="1"/>
    <col min="11019" max="11019" width="20.85546875" style="95" customWidth="1"/>
    <col min="11020" max="11021" width="9.140625" style="95"/>
    <col min="11022" max="11022" width="10.42578125" style="95" bestFit="1" customWidth="1"/>
    <col min="11023" max="11253" width="9.140625" style="95"/>
    <col min="11254" max="11254" width="7.140625" style="95" customWidth="1"/>
    <col min="11255" max="11255" width="54.28515625" style="95" customWidth="1"/>
    <col min="11256" max="11259" width="14.140625" style="95" customWidth="1"/>
    <col min="11260" max="11260" width="27.5703125" style="95" customWidth="1"/>
    <col min="11261" max="11261" width="14.85546875" style="95" customWidth="1"/>
    <col min="11262" max="11262" width="14.28515625" style="95" customWidth="1"/>
    <col min="11263" max="11263" width="20.140625" style="95" customWidth="1"/>
    <col min="11264" max="11264" width="15" style="95" customWidth="1"/>
    <col min="11265" max="11265" width="13.85546875" style="95" customWidth="1"/>
    <col min="11266" max="11266" width="18.7109375" style="95" customWidth="1"/>
    <col min="11267" max="11268" width="15.5703125" style="95" customWidth="1"/>
    <col min="11269" max="11270" width="15.85546875" style="95" customWidth="1"/>
    <col min="11271" max="11273" width="14" style="95" customWidth="1"/>
    <col min="11274" max="11274" width="16" style="95" customWidth="1"/>
    <col min="11275" max="11275" width="20.85546875" style="95" customWidth="1"/>
    <col min="11276" max="11277" width="9.140625" style="95"/>
    <col min="11278" max="11278" width="10.42578125" style="95" bestFit="1" customWidth="1"/>
    <col min="11279" max="11509" width="9.140625" style="95"/>
    <col min="11510" max="11510" width="7.140625" style="95" customWidth="1"/>
    <col min="11511" max="11511" width="54.28515625" style="95" customWidth="1"/>
    <col min="11512" max="11515" width="14.140625" style="95" customWidth="1"/>
    <col min="11516" max="11516" width="27.5703125" style="95" customWidth="1"/>
    <col min="11517" max="11517" width="14.85546875" style="95" customWidth="1"/>
    <col min="11518" max="11518" width="14.28515625" style="95" customWidth="1"/>
    <col min="11519" max="11519" width="20.140625" style="95" customWidth="1"/>
    <col min="11520" max="11520" width="15" style="95" customWidth="1"/>
    <col min="11521" max="11521" width="13.85546875" style="95" customWidth="1"/>
    <col min="11522" max="11522" width="18.7109375" style="95" customWidth="1"/>
    <col min="11523" max="11524" width="15.5703125" style="95" customWidth="1"/>
    <col min="11525" max="11526" width="15.85546875" style="95" customWidth="1"/>
    <col min="11527" max="11529" width="14" style="95" customWidth="1"/>
    <col min="11530" max="11530" width="16" style="95" customWidth="1"/>
    <col min="11531" max="11531" width="20.85546875" style="95" customWidth="1"/>
    <col min="11532" max="11533" width="9.140625" style="95"/>
    <col min="11534" max="11534" width="10.42578125" style="95" bestFit="1" customWidth="1"/>
    <col min="11535" max="11765" width="9.140625" style="95"/>
    <col min="11766" max="11766" width="7.140625" style="95" customWidth="1"/>
    <col min="11767" max="11767" width="54.28515625" style="95" customWidth="1"/>
    <col min="11768" max="11771" width="14.140625" style="95" customWidth="1"/>
    <col min="11772" max="11772" width="27.5703125" style="95" customWidth="1"/>
    <col min="11773" max="11773" width="14.85546875" style="95" customWidth="1"/>
    <col min="11774" max="11774" width="14.28515625" style="95" customWidth="1"/>
    <col min="11775" max="11775" width="20.140625" style="95" customWidth="1"/>
    <col min="11776" max="11776" width="15" style="95" customWidth="1"/>
    <col min="11777" max="11777" width="13.85546875" style="95" customWidth="1"/>
    <col min="11778" max="11778" width="18.7109375" style="95" customWidth="1"/>
    <col min="11779" max="11780" width="15.5703125" style="95" customWidth="1"/>
    <col min="11781" max="11782" width="15.85546875" style="95" customWidth="1"/>
    <col min="11783" max="11785" width="14" style="95" customWidth="1"/>
    <col min="11786" max="11786" width="16" style="95" customWidth="1"/>
    <col min="11787" max="11787" width="20.85546875" style="95" customWidth="1"/>
    <col min="11788" max="11789" width="9.140625" style="95"/>
    <col min="11790" max="11790" width="10.42578125" style="95" bestFit="1" customWidth="1"/>
    <col min="11791" max="12021" width="9.140625" style="95"/>
    <col min="12022" max="12022" width="7.140625" style="95" customWidth="1"/>
    <col min="12023" max="12023" width="54.28515625" style="95" customWidth="1"/>
    <col min="12024" max="12027" width="14.140625" style="95" customWidth="1"/>
    <col min="12028" max="12028" width="27.5703125" style="95" customWidth="1"/>
    <col min="12029" max="12029" width="14.85546875" style="95" customWidth="1"/>
    <col min="12030" max="12030" width="14.28515625" style="95" customWidth="1"/>
    <col min="12031" max="12031" width="20.140625" style="95" customWidth="1"/>
    <col min="12032" max="12032" width="15" style="95" customWidth="1"/>
    <col min="12033" max="12033" width="13.85546875" style="95" customWidth="1"/>
    <col min="12034" max="12034" width="18.7109375" style="95" customWidth="1"/>
    <col min="12035" max="12036" width="15.5703125" style="95" customWidth="1"/>
    <col min="12037" max="12038" width="15.85546875" style="95" customWidth="1"/>
    <col min="12039" max="12041" width="14" style="95" customWidth="1"/>
    <col min="12042" max="12042" width="16" style="95" customWidth="1"/>
    <col min="12043" max="12043" width="20.85546875" style="95" customWidth="1"/>
    <col min="12044" max="12045" width="9.140625" style="95"/>
    <col min="12046" max="12046" width="10.42578125" style="95" bestFit="1" customWidth="1"/>
    <col min="12047" max="12277" width="9.140625" style="95"/>
    <col min="12278" max="12278" width="7.140625" style="95" customWidth="1"/>
    <col min="12279" max="12279" width="54.28515625" style="95" customWidth="1"/>
    <col min="12280" max="12283" width="14.140625" style="95" customWidth="1"/>
    <col min="12284" max="12284" width="27.5703125" style="95" customWidth="1"/>
    <col min="12285" max="12285" width="14.85546875" style="95" customWidth="1"/>
    <col min="12286" max="12286" width="14.28515625" style="95" customWidth="1"/>
    <col min="12287" max="12287" width="20.140625" style="95" customWidth="1"/>
    <col min="12288" max="12288" width="15" style="95" customWidth="1"/>
    <col min="12289" max="12289" width="13.85546875" style="95" customWidth="1"/>
    <col min="12290" max="12290" width="18.7109375" style="95" customWidth="1"/>
    <col min="12291" max="12292" width="15.5703125" style="95" customWidth="1"/>
    <col min="12293" max="12294" width="15.85546875" style="95" customWidth="1"/>
    <col min="12295" max="12297" width="14" style="95" customWidth="1"/>
    <col min="12298" max="12298" width="16" style="95" customWidth="1"/>
    <col min="12299" max="12299" width="20.85546875" style="95" customWidth="1"/>
    <col min="12300" max="12301" width="9.140625" style="95"/>
    <col min="12302" max="12302" width="10.42578125" style="95" bestFit="1" customWidth="1"/>
    <col min="12303" max="12533" width="9.140625" style="95"/>
    <col min="12534" max="12534" width="7.140625" style="95" customWidth="1"/>
    <col min="12535" max="12535" width="54.28515625" style="95" customWidth="1"/>
    <col min="12536" max="12539" width="14.140625" style="95" customWidth="1"/>
    <col min="12540" max="12540" width="27.5703125" style="95" customWidth="1"/>
    <col min="12541" max="12541" width="14.85546875" style="95" customWidth="1"/>
    <col min="12542" max="12542" width="14.28515625" style="95" customWidth="1"/>
    <col min="12543" max="12543" width="20.140625" style="95" customWidth="1"/>
    <col min="12544" max="12544" width="15" style="95" customWidth="1"/>
    <col min="12545" max="12545" width="13.85546875" style="95" customWidth="1"/>
    <col min="12546" max="12546" width="18.7109375" style="95" customWidth="1"/>
    <col min="12547" max="12548" width="15.5703125" style="95" customWidth="1"/>
    <col min="12549" max="12550" width="15.85546875" style="95" customWidth="1"/>
    <col min="12551" max="12553" width="14" style="95" customWidth="1"/>
    <col min="12554" max="12554" width="16" style="95" customWidth="1"/>
    <col min="12555" max="12555" width="20.85546875" style="95" customWidth="1"/>
    <col min="12556" max="12557" width="9.140625" style="95"/>
    <col min="12558" max="12558" width="10.42578125" style="95" bestFit="1" customWidth="1"/>
    <col min="12559" max="12789" width="9.140625" style="95"/>
    <col min="12790" max="12790" width="7.140625" style="95" customWidth="1"/>
    <col min="12791" max="12791" width="54.28515625" style="95" customWidth="1"/>
    <col min="12792" max="12795" width="14.140625" style="95" customWidth="1"/>
    <col min="12796" max="12796" width="27.5703125" style="95" customWidth="1"/>
    <col min="12797" max="12797" width="14.85546875" style="95" customWidth="1"/>
    <col min="12798" max="12798" width="14.28515625" style="95" customWidth="1"/>
    <col min="12799" max="12799" width="20.140625" style="95" customWidth="1"/>
    <col min="12800" max="12800" width="15" style="95" customWidth="1"/>
    <col min="12801" max="12801" width="13.85546875" style="95" customWidth="1"/>
    <col min="12802" max="12802" width="18.7109375" style="95" customWidth="1"/>
    <col min="12803" max="12804" width="15.5703125" style="95" customWidth="1"/>
    <col min="12805" max="12806" width="15.85546875" style="95" customWidth="1"/>
    <col min="12807" max="12809" width="14" style="95" customWidth="1"/>
    <col min="12810" max="12810" width="16" style="95" customWidth="1"/>
    <col min="12811" max="12811" width="20.85546875" style="95" customWidth="1"/>
    <col min="12812" max="12813" width="9.140625" style="95"/>
    <col min="12814" max="12814" width="10.42578125" style="95" bestFit="1" customWidth="1"/>
    <col min="12815" max="13045" width="9.140625" style="95"/>
    <col min="13046" max="13046" width="7.140625" style="95" customWidth="1"/>
    <col min="13047" max="13047" width="54.28515625" style="95" customWidth="1"/>
    <col min="13048" max="13051" width="14.140625" style="95" customWidth="1"/>
    <col min="13052" max="13052" width="27.5703125" style="95" customWidth="1"/>
    <col min="13053" max="13053" width="14.85546875" style="95" customWidth="1"/>
    <col min="13054" max="13054" width="14.28515625" style="95" customWidth="1"/>
    <col min="13055" max="13055" width="20.140625" style="95" customWidth="1"/>
    <col min="13056" max="13056" width="15" style="95" customWidth="1"/>
    <col min="13057" max="13057" width="13.85546875" style="95" customWidth="1"/>
    <col min="13058" max="13058" width="18.7109375" style="95" customWidth="1"/>
    <col min="13059" max="13060" width="15.5703125" style="95" customWidth="1"/>
    <col min="13061" max="13062" width="15.85546875" style="95" customWidth="1"/>
    <col min="13063" max="13065" width="14" style="95" customWidth="1"/>
    <col min="13066" max="13066" width="16" style="95" customWidth="1"/>
    <col min="13067" max="13067" width="20.85546875" style="95" customWidth="1"/>
    <col min="13068" max="13069" width="9.140625" style="95"/>
    <col min="13070" max="13070" width="10.42578125" style="95" bestFit="1" customWidth="1"/>
    <col min="13071" max="13301" width="9.140625" style="95"/>
    <col min="13302" max="13302" width="7.140625" style="95" customWidth="1"/>
    <col min="13303" max="13303" width="54.28515625" style="95" customWidth="1"/>
    <col min="13304" max="13307" width="14.140625" style="95" customWidth="1"/>
    <col min="13308" max="13308" width="27.5703125" style="95" customWidth="1"/>
    <col min="13309" max="13309" width="14.85546875" style="95" customWidth="1"/>
    <col min="13310" max="13310" width="14.28515625" style="95" customWidth="1"/>
    <col min="13311" max="13311" width="20.140625" style="95" customWidth="1"/>
    <col min="13312" max="13312" width="15" style="95" customWidth="1"/>
    <col min="13313" max="13313" width="13.85546875" style="95" customWidth="1"/>
    <col min="13314" max="13314" width="18.7109375" style="95" customWidth="1"/>
    <col min="13315" max="13316" width="15.5703125" style="95" customWidth="1"/>
    <col min="13317" max="13318" width="15.85546875" style="95" customWidth="1"/>
    <col min="13319" max="13321" width="14" style="95" customWidth="1"/>
    <col min="13322" max="13322" width="16" style="95" customWidth="1"/>
    <col min="13323" max="13323" width="20.85546875" style="95" customWidth="1"/>
    <col min="13324" max="13325" width="9.140625" style="95"/>
    <col min="13326" max="13326" width="10.42578125" style="95" bestFit="1" customWidth="1"/>
    <col min="13327" max="13557" width="9.140625" style="95"/>
    <col min="13558" max="13558" width="7.140625" style="95" customWidth="1"/>
    <col min="13559" max="13559" width="54.28515625" style="95" customWidth="1"/>
    <col min="13560" max="13563" width="14.140625" style="95" customWidth="1"/>
    <col min="13564" max="13564" width="27.5703125" style="95" customWidth="1"/>
    <col min="13565" max="13565" width="14.85546875" style="95" customWidth="1"/>
    <col min="13566" max="13566" width="14.28515625" style="95" customWidth="1"/>
    <col min="13567" max="13567" width="20.140625" style="95" customWidth="1"/>
    <col min="13568" max="13568" width="15" style="95" customWidth="1"/>
    <col min="13569" max="13569" width="13.85546875" style="95" customWidth="1"/>
    <col min="13570" max="13570" width="18.7109375" style="95" customWidth="1"/>
    <col min="13571" max="13572" width="15.5703125" style="95" customWidth="1"/>
    <col min="13573" max="13574" width="15.85546875" style="95" customWidth="1"/>
    <col min="13575" max="13577" width="14" style="95" customWidth="1"/>
    <col min="13578" max="13578" width="16" style="95" customWidth="1"/>
    <col min="13579" max="13579" width="20.85546875" style="95" customWidth="1"/>
    <col min="13580" max="13581" width="9.140625" style="95"/>
    <col min="13582" max="13582" width="10.42578125" style="95" bestFit="1" customWidth="1"/>
    <col min="13583" max="13813" width="9.140625" style="95"/>
    <col min="13814" max="13814" width="7.140625" style="95" customWidth="1"/>
    <col min="13815" max="13815" width="54.28515625" style="95" customWidth="1"/>
    <col min="13816" max="13819" width="14.140625" style="95" customWidth="1"/>
    <col min="13820" max="13820" width="27.5703125" style="95" customWidth="1"/>
    <col min="13821" max="13821" width="14.85546875" style="95" customWidth="1"/>
    <col min="13822" max="13822" width="14.28515625" style="95" customWidth="1"/>
    <col min="13823" max="13823" width="20.140625" style="95" customWidth="1"/>
    <col min="13824" max="13824" width="15" style="95" customWidth="1"/>
    <col min="13825" max="13825" width="13.85546875" style="95" customWidth="1"/>
    <col min="13826" max="13826" width="18.7109375" style="95" customWidth="1"/>
    <col min="13827" max="13828" width="15.5703125" style="95" customWidth="1"/>
    <col min="13829" max="13830" width="15.85546875" style="95" customWidth="1"/>
    <col min="13831" max="13833" width="14" style="95" customWidth="1"/>
    <col min="13834" max="13834" width="16" style="95" customWidth="1"/>
    <col min="13835" max="13835" width="20.85546875" style="95" customWidth="1"/>
    <col min="13836" max="13837" width="9.140625" style="95"/>
    <col min="13838" max="13838" width="10.42578125" style="95" bestFit="1" customWidth="1"/>
    <col min="13839" max="14069" width="9.140625" style="95"/>
    <col min="14070" max="14070" width="7.140625" style="95" customWidth="1"/>
    <col min="14071" max="14071" width="54.28515625" style="95" customWidth="1"/>
    <col min="14072" max="14075" width="14.140625" style="95" customWidth="1"/>
    <col min="14076" max="14076" width="27.5703125" style="95" customWidth="1"/>
    <col min="14077" max="14077" width="14.85546875" style="95" customWidth="1"/>
    <col min="14078" max="14078" width="14.28515625" style="95" customWidth="1"/>
    <col min="14079" max="14079" width="20.140625" style="95" customWidth="1"/>
    <col min="14080" max="14080" width="15" style="95" customWidth="1"/>
    <col min="14081" max="14081" width="13.85546875" style="95" customWidth="1"/>
    <col min="14082" max="14082" width="18.7109375" style="95" customWidth="1"/>
    <col min="14083" max="14084" width="15.5703125" style="95" customWidth="1"/>
    <col min="14085" max="14086" width="15.85546875" style="95" customWidth="1"/>
    <col min="14087" max="14089" width="14" style="95" customWidth="1"/>
    <col min="14090" max="14090" width="16" style="95" customWidth="1"/>
    <col min="14091" max="14091" width="20.85546875" style="95" customWidth="1"/>
    <col min="14092" max="14093" width="9.140625" style="95"/>
    <col min="14094" max="14094" width="10.42578125" style="95" bestFit="1" customWidth="1"/>
    <col min="14095" max="14325" width="9.140625" style="95"/>
    <col min="14326" max="14326" width="7.140625" style="95" customWidth="1"/>
    <col min="14327" max="14327" width="54.28515625" style="95" customWidth="1"/>
    <col min="14328" max="14331" width="14.140625" style="95" customWidth="1"/>
    <col min="14332" max="14332" width="27.5703125" style="95" customWidth="1"/>
    <col min="14333" max="14333" width="14.85546875" style="95" customWidth="1"/>
    <col min="14334" max="14334" width="14.28515625" style="95" customWidth="1"/>
    <col min="14335" max="14335" width="20.140625" style="95" customWidth="1"/>
    <col min="14336" max="14336" width="15" style="95" customWidth="1"/>
    <col min="14337" max="14337" width="13.85546875" style="95" customWidth="1"/>
    <col min="14338" max="14338" width="18.7109375" style="95" customWidth="1"/>
    <col min="14339" max="14340" width="15.5703125" style="95" customWidth="1"/>
    <col min="14341" max="14342" width="15.85546875" style="95" customWidth="1"/>
    <col min="14343" max="14345" width="14" style="95" customWidth="1"/>
    <col min="14346" max="14346" width="16" style="95" customWidth="1"/>
    <col min="14347" max="14347" width="20.85546875" style="95" customWidth="1"/>
    <col min="14348" max="14349" width="9.140625" style="95"/>
    <col min="14350" max="14350" width="10.42578125" style="95" bestFit="1" customWidth="1"/>
    <col min="14351" max="14581" width="9.140625" style="95"/>
    <col min="14582" max="14582" width="7.140625" style="95" customWidth="1"/>
    <col min="14583" max="14583" width="54.28515625" style="95" customWidth="1"/>
    <col min="14584" max="14587" width="14.140625" style="95" customWidth="1"/>
    <col min="14588" max="14588" width="27.5703125" style="95" customWidth="1"/>
    <col min="14589" max="14589" width="14.85546875" style="95" customWidth="1"/>
    <col min="14590" max="14590" width="14.28515625" style="95" customWidth="1"/>
    <col min="14591" max="14591" width="20.140625" style="95" customWidth="1"/>
    <col min="14592" max="14592" width="15" style="95" customWidth="1"/>
    <col min="14593" max="14593" width="13.85546875" style="95" customWidth="1"/>
    <col min="14594" max="14594" width="18.7109375" style="95" customWidth="1"/>
    <col min="14595" max="14596" width="15.5703125" style="95" customWidth="1"/>
    <col min="14597" max="14598" width="15.85546875" style="95" customWidth="1"/>
    <col min="14599" max="14601" width="14" style="95" customWidth="1"/>
    <col min="14602" max="14602" width="16" style="95" customWidth="1"/>
    <col min="14603" max="14603" width="20.85546875" style="95" customWidth="1"/>
    <col min="14604" max="14605" width="9.140625" style="95"/>
    <col min="14606" max="14606" width="10.42578125" style="95" bestFit="1" customWidth="1"/>
    <col min="14607" max="14837" width="9.140625" style="95"/>
    <col min="14838" max="14838" width="7.140625" style="95" customWidth="1"/>
    <col min="14839" max="14839" width="54.28515625" style="95" customWidth="1"/>
    <col min="14840" max="14843" width="14.140625" style="95" customWidth="1"/>
    <col min="14844" max="14844" width="27.5703125" style="95" customWidth="1"/>
    <col min="14845" max="14845" width="14.85546875" style="95" customWidth="1"/>
    <col min="14846" max="14846" width="14.28515625" style="95" customWidth="1"/>
    <col min="14847" max="14847" width="20.140625" style="95" customWidth="1"/>
    <col min="14848" max="14848" width="15" style="95" customWidth="1"/>
    <col min="14849" max="14849" width="13.85546875" style="95" customWidth="1"/>
    <col min="14850" max="14850" width="18.7109375" style="95" customWidth="1"/>
    <col min="14851" max="14852" width="15.5703125" style="95" customWidth="1"/>
    <col min="14853" max="14854" width="15.85546875" style="95" customWidth="1"/>
    <col min="14855" max="14857" width="14" style="95" customWidth="1"/>
    <col min="14858" max="14858" width="16" style="95" customWidth="1"/>
    <col min="14859" max="14859" width="20.85546875" style="95" customWidth="1"/>
    <col min="14860" max="14861" width="9.140625" style="95"/>
    <col min="14862" max="14862" width="10.42578125" style="95" bestFit="1" customWidth="1"/>
    <col min="14863" max="15093" width="9.140625" style="95"/>
    <col min="15094" max="15094" width="7.140625" style="95" customWidth="1"/>
    <col min="15095" max="15095" width="54.28515625" style="95" customWidth="1"/>
    <col min="15096" max="15099" width="14.140625" style="95" customWidth="1"/>
    <col min="15100" max="15100" width="27.5703125" style="95" customWidth="1"/>
    <col min="15101" max="15101" width="14.85546875" style="95" customWidth="1"/>
    <col min="15102" max="15102" width="14.28515625" style="95" customWidth="1"/>
    <col min="15103" max="15103" width="20.140625" style="95" customWidth="1"/>
    <col min="15104" max="15104" width="15" style="95" customWidth="1"/>
    <col min="15105" max="15105" width="13.85546875" style="95" customWidth="1"/>
    <col min="15106" max="15106" width="18.7109375" style="95" customWidth="1"/>
    <col min="15107" max="15108" width="15.5703125" style="95" customWidth="1"/>
    <col min="15109" max="15110" width="15.85546875" style="95" customWidth="1"/>
    <col min="15111" max="15113" width="14" style="95" customWidth="1"/>
    <col min="15114" max="15114" width="16" style="95" customWidth="1"/>
    <col min="15115" max="15115" width="20.85546875" style="95" customWidth="1"/>
    <col min="15116" max="15117" width="9.140625" style="95"/>
    <col min="15118" max="15118" width="10.42578125" style="95" bestFit="1" customWidth="1"/>
    <col min="15119" max="15349" width="9.140625" style="95"/>
    <col min="15350" max="15350" width="7.140625" style="95" customWidth="1"/>
    <col min="15351" max="15351" width="54.28515625" style="95" customWidth="1"/>
    <col min="15352" max="15355" width="14.140625" style="95" customWidth="1"/>
    <col min="15356" max="15356" width="27.5703125" style="95" customWidth="1"/>
    <col min="15357" max="15357" width="14.85546875" style="95" customWidth="1"/>
    <col min="15358" max="15358" width="14.28515625" style="95" customWidth="1"/>
    <col min="15359" max="15359" width="20.140625" style="95" customWidth="1"/>
    <col min="15360" max="15360" width="15" style="95" customWidth="1"/>
    <col min="15361" max="15361" width="13.85546875" style="95" customWidth="1"/>
    <col min="15362" max="15362" width="18.7109375" style="95" customWidth="1"/>
    <col min="15363" max="15364" width="15.5703125" style="95" customWidth="1"/>
    <col min="15365" max="15366" width="15.85546875" style="95" customWidth="1"/>
    <col min="15367" max="15369" width="14" style="95" customWidth="1"/>
    <col min="15370" max="15370" width="16" style="95" customWidth="1"/>
    <col min="15371" max="15371" width="20.85546875" style="95" customWidth="1"/>
    <col min="15372" max="15373" width="9.140625" style="95"/>
    <col min="15374" max="15374" width="10.42578125" style="95" bestFit="1" customWidth="1"/>
    <col min="15375" max="15605" width="9.140625" style="95"/>
    <col min="15606" max="15606" width="7.140625" style="95" customWidth="1"/>
    <col min="15607" max="15607" width="54.28515625" style="95" customWidth="1"/>
    <col min="15608" max="15611" width="14.140625" style="95" customWidth="1"/>
    <col min="15612" max="15612" width="27.5703125" style="95" customWidth="1"/>
    <col min="15613" max="15613" width="14.85546875" style="95" customWidth="1"/>
    <col min="15614" max="15614" width="14.28515625" style="95" customWidth="1"/>
    <col min="15615" max="15615" width="20.140625" style="95" customWidth="1"/>
    <col min="15616" max="15616" width="15" style="95" customWidth="1"/>
    <col min="15617" max="15617" width="13.85546875" style="95" customWidth="1"/>
    <col min="15618" max="15618" width="18.7109375" style="95" customWidth="1"/>
    <col min="15619" max="15620" width="15.5703125" style="95" customWidth="1"/>
    <col min="15621" max="15622" width="15.85546875" style="95" customWidth="1"/>
    <col min="15623" max="15625" width="14" style="95" customWidth="1"/>
    <col min="15626" max="15626" width="16" style="95" customWidth="1"/>
    <col min="15627" max="15627" width="20.85546875" style="95" customWidth="1"/>
    <col min="15628" max="15629" width="9.140625" style="95"/>
    <col min="15630" max="15630" width="10.42578125" style="95" bestFit="1" customWidth="1"/>
    <col min="15631" max="15861" width="9.140625" style="95"/>
    <col min="15862" max="15862" width="7.140625" style="95" customWidth="1"/>
    <col min="15863" max="15863" width="54.28515625" style="95" customWidth="1"/>
    <col min="15864" max="15867" width="14.140625" style="95" customWidth="1"/>
    <col min="15868" max="15868" width="27.5703125" style="95" customWidth="1"/>
    <col min="15869" max="15869" width="14.85546875" style="95" customWidth="1"/>
    <col min="15870" max="15870" width="14.28515625" style="95" customWidth="1"/>
    <col min="15871" max="15871" width="20.140625" style="95" customWidth="1"/>
    <col min="15872" max="15872" width="15" style="95" customWidth="1"/>
    <col min="15873" max="15873" width="13.85546875" style="95" customWidth="1"/>
    <col min="15874" max="15874" width="18.7109375" style="95" customWidth="1"/>
    <col min="15875" max="15876" width="15.5703125" style="95" customWidth="1"/>
    <col min="15877" max="15878" width="15.85546875" style="95" customWidth="1"/>
    <col min="15879" max="15881" width="14" style="95" customWidth="1"/>
    <col min="15882" max="15882" width="16" style="95" customWidth="1"/>
    <col min="15883" max="15883" width="20.85546875" style="95" customWidth="1"/>
    <col min="15884" max="15885" width="9.140625" style="95"/>
    <col min="15886" max="15886" width="10.42578125" style="95" bestFit="1" customWidth="1"/>
    <col min="15887" max="16117" width="9.140625" style="95"/>
    <col min="16118" max="16118" width="7.140625" style="95" customWidth="1"/>
    <col min="16119" max="16119" width="54.28515625" style="95" customWidth="1"/>
    <col min="16120" max="16123" width="14.140625" style="95" customWidth="1"/>
    <col min="16124" max="16124" width="27.5703125" style="95" customWidth="1"/>
    <col min="16125" max="16125" width="14.85546875" style="95" customWidth="1"/>
    <col min="16126" max="16126" width="14.28515625" style="95" customWidth="1"/>
    <col min="16127" max="16127" width="20.140625" style="95" customWidth="1"/>
    <col min="16128" max="16128" width="15" style="95" customWidth="1"/>
    <col min="16129" max="16129" width="13.85546875" style="95" customWidth="1"/>
    <col min="16130" max="16130" width="18.7109375" style="95" customWidth="1"/>
    <col min="16131" max="16132" width="15.5703125" style="95" customWidth="1"/>
    <col min="16133" max="16134" width="15.85546875" style="95" customWidth="1"/>
    <col min="16135" max="16137" width="14" style="95" customWidth="1"/>
    <col min="16138" max="16138" width="16" style="95" customWidth="1"/>
    <col min="16139" max="16139" width="20.85546875" style="95" customWidth="1"/>
    <col min="16140" max="16141" width="9.140625" style="95"/>
    <col min="16142" max="16142" width="10.42578125" style="95" bestFit="1" customWidth="1"/>
    <col min="16143" max="16384" width="9.140625" style="95"/>
  </cols>
  <sheetData>
    <row r="1" spans="1:16" s="1" customFormat="1" ht="32.25" hidden="1" customHeight="1">
      <c r="A1" s="87"/>
      <c r="B1" s="88"/>
      <c r="C1" s="88"/>
      <c r="D1" s="88"/>
      <c r="E1" s="88"/>
      <c r="F1" s="88"/>
      <c r="G1" s="88"/>
      <c r="H1" s="89"/>
      <c r="I1" s="89"/>
      <c r="J1" s="89"/>
      <c r="K1" s="89"/>
    </row>
    <row r="2" spans="1:16" s="1" customFormat="1" ht="20.25">
      <c r="A2" s="194" t="s">
        <v>261</v>
      </c>
      <c r="B2" s="194"/>
      <c r="C2" s="194"/>
      <c r="D2" s="194"/>
      <c r="E2" s="194"/>
      <c r="F2" s="194"/>
      <c r="G2" s="194"/>
      <c r="H2" s="194"/>
      <c r="I2" s="194"/>
      <c r="J2" s="194"/>
      <c r="K2" s="194"/>
    </row>
    <row r="3" spans="1:16" s="7" customFormat="1" ht="36.75" customHeight="1">
      <c r="A3" s="195" t="s">
        <v>298</v>
      </c>
      <c r="B3" s="195"/>
      <c r="C3" s="195"/>
      <c r="D3" s="195"/>
      <c r="E3" s="195"/>
      <c r="F3" s="195"/>
      <c r="G3" s="195"/>
      <c r="H3" s="195"/>
      <c r="I3" s="195"/>
      <c r="J3" s="195"/>
      <c r="K3" s="195"/>
      <c r="L3" s="136"/>
      <c r="M3" s="136"/>
      <c r="N3" s="136"/>
      <c r="O3" s="136"/>
      <c r="P3" s="136"/>
    </row>
    <row r="4" spans="1:16" s="7" customFormat="1" ht="36.75" customHeight="1">
      <c r="A4" s="195" t="s">
        <v>266</v>
      </c>
      <c r="B4" s="195"/>
      <c r="C4" s="195"/>
      <c r="D4" s="195"/>
      <c r="E4" s="195"/>
      <c r="F4" s="195"/>
      <c r="G4" s="195"/>
      <c r="H4" s="195"/>
      <c r="I4" s="195"/>
      <c r="J4" s="195"/>
      <c r="K4" s="195"/>
      <c r="L4" s="136"/>
      <c r="M4" s="136"/>
      <c r="N4" s="136"/>
      <c r="O4" s="136"/>
      <c r="P4" s="136"/>
    </row>
    <row r="5" spans="1:16" s="7" customFormat="1" ht="33.75" customHeight="1">
      <c r="A5" s="208" t="str">
        <f>+'PL I TH'!A4:D4</f>
        <v>(Kèm theo Tờ trình số                     /TTr-UBND ngày       tháng 02 năm 2023 của Ủy ban nhân dân tỉnh Sóc Trăng)</v>
      </c>
      <c r="B5" s="208"/>
      <c r="C5" s="208"/>
      <c r="D5" s="208"/>
      <c r="E5" s="208"/>
      <c r="F5" s="208"/>
      <c r="G5" s="208"/>
      <c r="H5" s="208"/>
      <c r="I5" s="208"/>
      <c r="J5" s="208"/>
      <c r="K5" s="208"/>
    </row>
    <row r="6" spans="1:16" s="7" customFormat="1" ht="26.45" customHeight="1">
      <c r="A6" s="107"/>
      <c r="B6" s="107"/>
      <c r="C6" s="107"/>
      <c r="D6" s="107"/>
      <c r="E6" s="107"/>
      <c r="F6" s="107"/>
      <c r="G6" s="107"/>
      <c r="H6" s="107"/>
      <c r="I6" s="107"/>
      <c r="J6" s="107"/>
      <c r="K6" s="107"/>
    </row>
    <row r="7" spans="1:16" s="7" customFormat="1">
      <c r="A7" s="197" t="s">
        <v>299</v>
      </c>
      <c r="B7" s="197"/>
      <c r="C7" s="197"/>
      <c r="D7" s="197"/>
      <c r="E7" s="197"/>
      <c r="F7" s="197"/>
      <c r="G7" s="197"/>
      <c r="H7" s="197"/>
      <c r="I7" s="197"/>
      <c r="J7" s="197"/>
      <c r="K7" s="197"/>
    </row>
    <row r="8" spans="1:16" s="8" customFormat="1" ht="29.25" customHeight="1">
      <c r="A8" s="187" t="s">
        <v>2</v>
      </c>
      <c r="B8" s="187" t="s">
        <v>211</v>
      </c>
      <c r="C8" s="187" t="s">
        <v>4</v>
      </c>
      <c r="D8" s="187" t="s">
        <v>190</v>
      </c>
      <c r="E8" s="187" t="s">
        <v>6</v>
      </c>
      <c r="F8" s="200" t="s">
        <v>7</v>
      </c>
      <c r="G8" s="201"/>
      <c r="H8" s="189" t="s">
        <v>212</v>
      </c>
      <c r="I8" s="187" t="s">
        <v>194</v>
      </c>
      <c r="J8" s="187" t="s">
        <v>192</v>
      </c>
      <c r="K8" s="187" t="s">
        <v>251</v>
      </c>
    </row>
    <row r="9" spans="1:16" s="8" customFormat="1" ht="29.25" customHeight="1">
      <c r="A9" s="187"/>
      <c r="B9" s="187"/>
      <c r="C9" s="187"/>
      <c r="D9" s="187"/>
      <c r="E9" s="187"/>
      <c r="F9" s="187" t="s">
        <v>213</v>
      </c>
      <c r="G9" s="187" t="s">
        <v>272</v>
      </c>
      <c r="H9" s="190"/>
      <c r="I9" s="187"/>
      <c r="J9" s="187"/>
      <c r="K9" s="187"/>
    </row>
    <row r="10" spans="1:16" s="8" customFormat="1" ht="29.25" customHeight="1">
      <c r="A10" s="187"/>
      <c r="B10" s="187"/>
      <c r="C10" s="187"/>
      <c r="D10" s="187"/>
      <c r="E10" s="187"/>
      <c r="F10" s="187"/>
      <c r="G10" s="187"/>
      <c r="H10" s="190"/>
      <c r="I10" s="187"/>
      <c r="J10" s="187"/>
      <c r="K10" s="187"/>
    </row>
    <row r="11" spans="1:16" s="8" customFormat="1" ht="29.25" customHeight="1">
      <c r="A11" s="187"/>
      <c r="B11" s="187"/>
      <c r="C11" s="187"/>
      <c r="D11" s="187"/>
      <c r="E11" s="187"/>
      <c r="F11" s="187"/>
      <c r="G11" s="187"/>
      <c r="H11" s="190"/>
      <c r="I11" s="187"/>
      <c r="J11" s="187"/>
      <c r="K11" s="187"/>
    </row>
    <row r="12" spans="1:16" s="8" customFormat="1" ht="29.25" customHeight="1">
      <c r="A12" s="187"/>
      <c r="B12" s="187"/>
      <c r="C12" s="187"/>
      <c r="D12" s="187"/>
      <c r="E12" s="187"/>
      <c r="F12" s="187"/>
      <c r="G12" s="187"/>
      <c r="H12" s="191"/>
      <c r="I12" s="187"/>
      <c r="J12" s="187"/>
      <c r="K12" s="187"/>
    </row>
    <row r="13" spans="1:16" s="8" customFormat="1">
      <c r="A13" s="85">
        <v>1</v>
      </c>
      <c r="B13" s="85">
        <v>2</v>
      </c>
      <c r="C13" s="85">
        <v>3</v>
      </c>
      <c r="D13" s="85">
        <v>4</v>
      </c>
      <c r="E13" s="85">
        <v>5</v>
      </c>
      <c r="F13" s="85">
        <v>6</v>
      </c>
      <c r="G13" s="85">
        <v>7</v>
      </c>
      <c r="H13" s="85">
        <v>8</v>
      </c>
      <c r="I13" s="85">
        <v>9</v>
      </c>
      <c r="J13" s="85">
        <v>10</v>
      </c>
      <c r="K13" s="85">
        <v>11</v>
      </c>
    </row>
    <row r="14" spans="1:16" s="4" customFormat="1" ht="31.5" customHeight="1">
      <c r="A14" s="9"/>
      <c r="B14" s="9" t="s">
        <v>13</v>
      </c>
      <c r="C14" s="51"/>
      <c r="D14" s="51"/>
      <c r="E14" s="51"/>
      <c r="F14" s="90"/>
      <c r="G14" s="90">
        <f>+G15</f>
        <v>942556</v>
      </c>
      <c r="H14" s="90">
        <f t="shared" ref="H14:K15" si="0">+H15</f>
        <v>38000</v>
      </c>
      <c r="I14" s="90">
        <f t="shared" si="0"/>
        <v>33397.571665000003</v>
      </c>
      <c r="J14" s="90">
        <f t="shared" si="0"/>
        <v>4602</v>
      </c>
      <c r="K14" s="90">
        <f t="shared" si="0"/>
        <v>4602</v>
      </c>
    </row>
    <row r="15" spans="1:16" s="4" customFormat="1">
      <c r="A15" s="117"/>
      <c r="B15" s="118" t="s">
        <v>15</v>
      </c>
      <c r="C15" s="111"/>
      <c r="D15" s="111"/>
      <c r="E15" s="111"/>
      <c r="F15" s="111"/>
      <c r="G15" s="119">
        <f>+G16</f>
        <v>942556</v>
      </c>
      <c r="H15" s="119">
        <f t="shared" si="0"/>
        <v>38000</v>
      </c>
      <c r="I15" s="119">
        <f t="shared" si="0"/>
        <v>33397.571665000003</v>
      </c>
      <c r="J15" s="119">
        <f t="shared" si="0"/>
        <v>4602</v>
      </c>
      <c r="K15" s="119">
        <f t="shared" si="0"/>
        <v>4602</v>
      </c>
    </row>
    <row r="16" spans="1:16" s="4" customFormat="1">
      <c r="A16" s="113"/>
      <c r="B16" s="108" t="s">
        <v>198</v>
      </c>
      <c r="C16" s="114"/>
      <c r="D16" s="114"/>
      <c r="E16" s="114"/>
      <c r="F16" s="115"/>
      <c r="G16" s="116">
        <f>+G17</f>
        <v>942556</v>
      </c>
      <c r="H16" s="116">
        <f t="shared" ref="H16:K16" si="1">+H17</f>
        <v>38000</v>
      </c>
      <c r="I16" s="116">
        <f t="shared" si="1"/>
        <v>33397.571665000003</v>
      </c>
      <c r="J16" s="116">
        <f t="shared" si="1"/>
        <v>4602</v>
      </c>
      <c r="K16" s="116">
        <f t="shared" si="1"/>
        <v>4602</v>
      </c>
    </row>
    <row r="17" spans="1:11" s="4" customFormat="1" ht="112.5">
      <c r="A17" s="84" t="s">
        <v>75</v>
      </c>
      <c r="B17" s="91" t="s">
        <v>214</v>
      </c>
      <c r="C17" s="13" t="s">
        <v>31</v>
      </c>
      <c r="D17" s="92">
        <v>7601007</v>
      </c>
      <c r="E17" s="13" t="s">
        <v>215</v>
      </c>
      <c r="F17" s="76" t="s">
        <v>186</v>
      </c>
      <c r="G17" s="16">
        <v>942556</v>
      </c>
      <c r="H17" s="93">
        <v>38000</v>
      </c>
      <c r="I17" s="93">
        <v>33397.571665000003</v>
      </c>
      <c r="J17" s="22">
        <f>ROUNDDOWN(H17-I17,0)</f>
        <v>4602</v>
      </c>
      <c r="K17" s="93">
        <v>4602</v>
      </c>
    </row>
    <row r="18" spans="1:11">
      <c r="A18" s="94"/>
      <c r="B18" s="94"/>
      <c r="C18" s="94"/>
      <c r="D18" s="94"/>
      <c r="E18" s="94"/>
      <c r="F18" s="94"/>
      <c r="G18" s="94"/>
      <c r="H18" s="94"/>
      <c r="I18" s="94"/>
      <c r="J18" s="94"/>
      <c r="K18" s="94"/>
    </row>
  </sheetData>
  <mergeCells count="17">
    <mergeCell ref="J8:J12"/>
    <mergeCell ref="K8:K12"/>
    <mergeCell ref="A2:K2"/>
    <mergeCell ref="A3:K3"/>
    <mergeCell ref="A5:K5"/>
    <mergeCell ref="A7:K7"/>
    <mergeCell ref="A8:A12"/>
    <mergeCell ref="B8:B12"/>
    <mergeCell ref="C8:C12"/>
    <mergeCell ref="D8:D12"/>
    <mergeCell ref="A4:K4"/>
    <mergeCell ref="H8:H12"/>
    <mergeCell ref="F9:F12"/>
    <mergeCell ref="G9:G12"/>
    <mergeCell ref="E8:E12"/>
    <mergeCell ref="F8:G8"/>
    <mergeCell ref="I8:I12"/>
  </mergeCells>
  <printOptions horizontalCentered="1"/>
  <pageMargins left="0.11811023622047245" right="0.11811023622047245" top="0.74803149606299213" bottom="0.55118110236220474" header="0.31496062992125984" footer="0.31496062992125984"/>
  <pageSetup paperSize="9" scale="6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zoomScale="70" zoomScaleNormal="70" workbookViewId="0">
      <selection activeCell="I14" sqref="I14"/>
    </sheetView>
  </sheetViews>
  <sheetFormatPr defaultRowHeight="15"/>
  <cols>
    <col min="1" max="1" width="6" customWidth="1"/>
    <col min="2" max="2" width="39" customWidth="1"/>
    <col min="3" max="7" width="14.42578125" customWidth="1"/>
    <col min="8" max="11" width="23" customWidth="1"/>
  </cols>
  <sheetData>
    <row r="1" spans="1:11" ht="27" customHeight="1">
      <c r="A1" s="194" t="s">
        <v>263</v>
      </c>
      <c r="B1" s="194"/>
      <c r="C1" s="194"/>
      <c r="D1" s="194"/>
      <c r="E1" s="194"/>
      <c r="F1" s="194"/>
      <c r="G1" s="194"/>
      <c r="H1" s="194"/>
      <c r="I1" s="194"/>
      <c r="J1" s="194"/>
      <c r="K1" s="194"/>
    </row>
    <row r="2" spans="1:11" ht="34.5" customHeight="1">
      <c r="A2" s="195" t="s">
        <v>298</v>
      </c>
      <c r="B2" s="195"/>
      <c r="C2" s="195"/>
      <c r="D2" s="195"/>
      <c r="E2" s="195"/>
      <c r="F2" s="195"/>
      <c r="G2" s="195"/>
      <c r="H2" s="195"/>
      <c r="I2" s="195"/>
      <c r="J2" s="195"/>
      <c r="K2" s="195"/>
    </row>
    <row r="3" spans="1:11" ht="27" customHeight="1">
      <c r="A3" s="195" t="s">
        <v>268</v>
      </c>
      <c r="B3" s="195"/>
      <c r="C3" s="195"/>
      <c r="D3" s="195"/>
      <c r="E3" s="195"/>
      <c r="F3" s="195"/>
      <c r="G3" s="195"/>
      <c r="H3" s="195"/>
      <c r="I3" s="195"/>
      <c r="J3" s="195"/>
      <c r="K3" s="195"/>
    </row>
    <row r="4" spans="1:11" ht="27" customHeight="1">
      <c r="A4" s="196" t="str">
        <f>+'PL I TH'!A4:D4</f>
        <v>(Kèm theo Tờ trình số                     /TTr-UBND ngày       tháng 02 năm 2023 của Ủy ban nhân dân tỉnh Sóc Trăng)</v>
      </c>
      <c r="B4" s="196"/>
      <c r="C4" s="196"/>
      <c r="D4" s="196"/>
      <c r="E4" s="196"/>
      <c r="F4" s="196"/>
      <c r="G4" s="196"/>
      <c r="H4" s="196"/>
      <c r="I4" s="196"/>
      <c r="J4" s="196"/>
      <c r="K4" s="196"/>
    </row>
    <row r="5" spans="1:11" ht="18.75">
      <c r="A5" s="106"/>
      <c r="B5" s="106"/>
      <c r="C5" s="106"/>
      <c r="D5" s="106"/>
      <c r="E5" s="106"/>
      <c r="F5" s="106"/>
      <c r="G5" s="106"/>
      <c r="H5" s="106"/>
      <c r="I5" s="106"/>
      <c r="J5" s="106"/>
      <c r="K5" s="106"/>
    </row>
    <row r="6" spans="1:11" ht="18.75">
      <c r="A6" s="197" t="s">
        <v>299</v>
      </c>
      <c r="B6" s="197"/>
      <c r="C6" s="197"/>
      <c r="D6" s="197"/>
      <c r="E6" s="197"/>
      <c r="F6" s="197"/>
      <c r="G6" s="197"/>
      <c r="H6" s="197"/>
      <c r="I6" s="197"/>
      <c r="J6" s="197"/>
      <c r="K6" s="197"/>
    </row>
    <row r="7" spans="1:11" ht="24.75" customHeight="1">
      <c r="A7" s="209" t="s">
        <v>225</v>
      </c>
      <c r="B7" s="209" t="s">
        <v>3</v>
      </c>
      <c r="C7" s="209" t="s">
        <v>173</v>
      </c>
      <c r="D7" s="187" t="s">
        <v>190</v>
      </c>
      <c r="E7" s="209" t="s">
        <v>226</v>
      </c>
      <c r="F7" s="209" t="s">
        <v>227</v>
      </c>
      <c r="G7" s="209"/>
      <c r="H7" s="209" t="s">
        <v>228</v>
      </c>
      <c r="I7" s="187" t="s">
        <v>194</v>
      </c>
      <c r="J7" s="187" t="s">
        <v>192</v>
      </c>
      <c r="K7" s="187" t="s">
        <v>251</v>
      </c>
    </row>
    <row r="8" spans="1:11" ht="24.75" customHeight="1">
      <c r="A8" s="209"/>
      <c r="B8" s="209"/>
      <c r="C8" s="209"/>
      <c r="D8" s="187"/>
      <c r="E8" s="209"/>
      <c r="F8" s="209"/>
      <c r="G8" s="209"/>
      <c r="H8" s="209"/>
      <c r="I8" s="187"/>
      <c r="J8" s="187"/>
      <c r="K8" s="187"/>
    </row>
    <row r="9" spans="1:11" ht="15" customHeight="1">
      <c r="A9" s="209"/>
      <c r="B9" s="209"/>
      <c r="C9" s="209"/>
      <c r="D9" s="187"/>
      <c r="E9" s="209"/>
      <c r="F9" s="209" t="s">
        <v>229</v>
      </c>
      <c r="G9" s="210" t="s">
        <v>272</v>
      </c>
      <c r="H9" s="209"/>
      <c r="I9" s="187"/>
      <c r="J9" s="187"/>
      <c r="K9" s="187"/>
    </row>
    <row r="10" spans="1:11" ht="15" customHeight="1">
      <c r="A10" s="209"/>
      <c r="B10" s="209"/>
      <c r="C10" s="209"/>
      <c r="D10" s="187"/>
      <c r="E10" s="209"/>
      <c r="F10" s="209"/>
      <c r="G10" s="211"/>
      <c r="H10" s="209"/>
      <c r="I10" s="187"/>
      <c r="J10" s="187"/>
      <c r="K10" s="187"/>
    </row>
    <row r="11" spans="1:11" ht="61.5" customHeight="1">
      <c r="A11" s="209"/>
      <c r="B11" s="209"/>
      <c r="C11" s="209"/>
      <c r="D11" s="187"/>
      <c r="E11" s="209"/>
      <c r="F11" s="209"/>
      <c r="G11" s="212"/>
      <c r="H11" s="209"/>
      <c r="I11" s="187"/>
      <c r="J11" s="187"/>
      <c r="K11" s="187"/>
    </row>
    <row r="12" spans="1:11" ht="26.25" customHeight="1">
      <c r="A12" s="141">
        <v>1</v>
      </c>
      <c r="B12" s="141">
        <v>2</v>
      </c>
      <c r="C12" s="141">
        <v>3</v>
      </c>
      <c r="D12" s="141">
        <v>4</v>
      </c>
      <c r="E12" s="141">
        <v>5</v>
      </c>
      <c r="F12" s="141">
        <v>6</v>
      </c>
      <c r="G12" s="141">
        <v>7</v>
      </c>
      <c r="H12" s="141">
        <v>8</v>
      </c>
      <c r="I12" s="141">
        <v>9</v>
      </c>
      <c r="J12" s="141">
        <v>10</v>
      </c>
      <c r="K12" s="141">
        <v>11</v>
      </c>
    </row>
    <row r="13" spans="1:11" ht="37.5">
      <c r="A13" s="171"/>
      <c r="B13" s="172" t="s">
        <v>230</v>
      </c>
      <c r="C13" s="173"/>
      <c r="D13" s="173"/>
      <c r="E13" s="173"/>
      <c r="F13" s="174"/>
      <c r="G13" s="174">
        <f>+G14+G16+G18</f>
        <v>14343</v>
      </c>
      <c r="H13" s="174">
        <f t="shared" ref="H13:K13" si="0">+H14+H16+H18</f>
        <v>7685</v>
      </c>
      <c r="I13" s="174">
        <f t="shared" si="0"/>
        <v>6736.3209999999999</v>
      </c>
      <c r="J13" s="174">
        <f t="shared" si="0"/>
        <v>948</v>
      </c>
      <c r="K13" s="174">
        <f t="shared" si="0"/>
        <v>948</v>
      </c>
    </row>
    <row r="14" spans="1:11" s="102" customFormat="1" ht="18.75">
      <c r="A14" s="113" t="s">
        <v>16</v>
      </c>
      <c r="B14" s="108" t="s">
        <v>77</v>
      </c>
      <c r="C14" s="114"/>
      <c r="D14" s="114"/>
      <c r="E14" s="114"/>
      <c r="F14" s="115"/>
      <c r="G14" s="116">
        <f t="shared" ref="G14:H14" si="1">+G15</f>
        <v>5284</v>
      </c>
      <c r="H14" s="116">
        <f t="shared" si="1"/>
        <v>2515</v>
      </c>
      <c r="I14" s="116">
        <f>+I15</f>
        <v>2296.3209999999999</v>
      </c>
      <c r="J14" s="116">
        <f t="shared" ref="J14" si="2">+J15</f>
        <v>218</v>
      </c>
      <c r="K14" s="116">
        <f t="shared" ref="K14" si="3">+K15</f>
        <v>218</v>
      </c>
    </row>
    <row r="15" spans="1:11" ht="48.75" customHeight="1">
      <c r="A15" s="81">
        <v>1</v>
      </c>
      <c r="B15" s="142" t="s">
        <v>232</v>
      </c>
      <c r="C15" s="81" t="s">
        <v>233</v>
      </c>
      <c r="D15" s="175">
        <v>7975583</v>
      </c>
      <c r="E15" s="81" t="s">
        <v>234</v>
      </c>
      <c r="F15" s="81" t="s">
        <v>235</v>
      </c>
      <c r="G15" s="143">
        <v>5284</v>
      </c>
      <c r="H15" s="143">
        <v>2515</v>
      </c>
      <c r="I15" s="143">
        <v>2296.3209999999999</v>
      </c>
      <c r="J15" s="143">
        <f t="shared" ref="J15:J19" si="4">ROUNDDOWN(H15-I15,0)</f>
        <v>218</v>
      </c>
      <c r="K15" s="143">
        <f>+J15</f>
        <v>218</v>
      </c>
    </row>
    <row r="16" spans="1:11" s="102" customFormat="1" ht="18.75">
      <c r="A16" s="113" t="s">
        <v>32</v>
      </c>
      <c r="B16" s="108" t="s">
        <v>84</v>
      </c>
      <c r="C16" s="114"/>
      <c r="D16" s="114"/>
      <c r="E16" s="114"/>
      <c r="F16" s="115"/>
      <c r="G16" s="116">
        <v>2566</v>
      </c>
      <c r="H16" s="116">
        <v>2202</v>
      </c>
      <c r="I16" s="116">
        <v>2149</v>
      </c>
      <c r="J16" s="116">
        <f>ROUNDDOWN(H16-I16,0)</f>
        <v>53</v>
      </c>
      <c r="K16" s="116">
        <f>+K17</f>
        <v>53</v>
      </c>
    </row>
    <row r="17" spans="1:11" ht="75">
      <c r="A17" s="81">
        <v>1</v>
      </c>
      <c r="B17" s="144" t="s">
        <v>236</v>
      </c>
      <c r="C17" s="81" t="s">
        <v>237</v>
      </c>
      <c r="D17" s="175">
        <v>7971892</v>
      </c>
      <c r="E17" s="81" t="s">
        <v>231</v>
      </c>
      <c r="F17" s="81" t="s">
        <v>238</v>
      </c>
      <c r="G17" s="143">
        <v>2566</v>
      </c>
      <c r="H17" s="143">
        <v>2202</v>
      </c>
      <c r="I17" s="143">
        <v>2148.806</v>
      </c>
      <c r="J17" s="143">
        <f t="shared" si="4"/>
        <v>53</v>
      </c>
      <c r="K17" s="143">
        <f>+J17</f>
        <v>53</v>
      </c>
    </row>
    <row r="18" spans="1:11" s="102" customFormat="1" ht="18.75">
      <c r="A18" s="113" t="s">
        <v>39</v>
      </c>
      <c r="B18" s="108" t="s">
        <v>87</v>
      </c>
      <c r="C18" s="114"/>
      <c r="D18" s="114"/>
      <c r="E18" s="114"/>
      <c r="F18" s="115"/>
      <c r="G18" s="116">
        <v>6493</v>
      </c>
      <c r="H18" s="116">
        <v>2968</v>
      </c>
      <c r="I18" s="116">
        <v>2291</v>
      </c>
      <c r="J18" s="116">
        <f t="shared" si="4"/>
        <v>677</v>
      </c>
      <c r="K18" s="116">
        <f>+K19</f>
        <v>677</v>
      </c>
    </row>
    <row r="19" spans="1:11" ht="75">
      <c r="A19" s="103">
        <v>1</v>
      </c>
      <c r="B19" s="142" t="s">
        <v>239</v>
      </c>
      <c r="C19" s="81" t="s">
        <v>240</v>
      </c>
      <c r="D19" s="176">
        <v>7975248</v>
      </c>
      <c r="E19" s="81" t="s">
        <v>231</v>
      </c>
      <c r="F19" s="81" t="s">
        <v>241</v>
      </c>
      <c r="G19" s="145">
        <v>6493</v>
      </c>
      <c r="H19" s="145">
        <v>2968</v>
      </c>
      <c r="I19" s="145">
        <v>2291</v>
      </c>
      <c r="J19" s="145">
        <f t="shared" si="4"/>
        <v>677</v>
      </c>
      <c r="K19" s="145">
        <f>+J19</f>
        <v>677</v>
      </c>
    </row>
    <row r="20" spans="1:11" ht="18.75">
      <c r="A20" s="146"/>
      <c r="B20" s="146"/>
      <c r="C20" s="146"/>
      <c r="D20" s="146"/>
      <c r="E20" s="146"/>
      <c r="F20" s="146"/>
      <c r="G20" s="146"/>
      <c r="H20" s="146"/>
      <c r="I20" s="146"/>
      <c r="J20" s="146"/>
      <c r="K20" s="146"/>
    </row>
  </sheetData>
  <mergeCells count="17">
    <mergeCell ref="A7:A11"/>
    <mergeCell ref="B7:B11"/>
    <mergeCell ref="A1:K1"/>
    <mergeCell ref="A2:K2"/>
    <mergeCell ref="A3:K3"/>
    <mergeCell ref="A4:K4"/>
    <mergeCell ref="A6:K6"/>
    <mergeCell ref="C7:C11"/>
    <mergeCell ref="D7:D11"/>
    <mergeCell ref="E7:E11"/>
    <mergeCell ref="K7:K11"/>
    <mergeCell ref="G9:G11"/>
    <mergeCell ref="H7:H11"/>
    <mergeCell ref="F7:G8"/>
    <mergeCell ref="F9:F11"/>
    <mergeCell ref="I7:I11"/>
    <mergeCell ref="J7:J11"/>
  </mergeCells>
  <printOptions horizontalCentered="1"/>
  <pageMargins left="0.11811023622047245" right="0.11811023622047245" top="0.39370078740157483" bottom="0.39370078740157483" header="0.31496062992125984" footer="0.31496062992125984"/>
  <pageSetup paperSize="9" scale="6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
  <sheetViews>
    <sheetView zoomScale="70" zoomScaleNormal="70" workbookViewId="0">
      <selection activeCell="G7" sqref="A1:K15"/>
    </sheetView>
  </sheetViews>
  <sheetFormatPr defaultRowHeight="18.75"/>
  <cols>
    <col min="1" max="1" width="7.42578125" style="48" customWidth="1"/>
    <col min="2" max="2" width="74.5703125" style="49" customWidth="1"/>
    <col min="3" max="4" width="14.42578125" style="46" customWidth="1"/>
    <col min="5" max="5" width="11.5703125" style="46" customWidth="1"/>
    <col min="6" max="6" width="21.85546875" style="46" customWidth="1"/>
    <col min="7" max="7" width="15.7109375" style="6" customWidth="1"/>
    <col min="8" max="11" width="17.7109375" style="6" customWidth="1"/>
    <col min="12" max="12" width="9.140625" style="7"/>
    <col min="13" max="13" width="13.7109375" style="7" customWidth="1"/>
    <col min="14" max="247" width="9.140625" style="7"/>
    <col min="248" max="248" width="7.42578125" style="7" customWidth="1"/>
    <col min="249" max="249" width="74.5703125" style="7" customWidth="1"/>
    <col min="250" max="253" width="14.42578125" style="7" customWidth="1"/>
    <col min="254" max="254" width="18.42578125" style="7" customWidth="1"/>
    <col min="255" max="255" width="11.5703125" style="7" customWidth="1"/>
    <col min="256" max="256" width="16.140625" style="7" customWidth="1"/>
    <col min="257" max="258" width="16" style="7" customWidth="1"/>
    <col min="259" max="259" width="21.85546875" style="7" customWidth="1"/>
    <col min="260" max="260" width="15.7109375" style="7" customWidth="1"/>
    <col min="261" max="261" width="15.42578125" style="7" customWidth="1"/>
    <col min="262" max="262" width="13.42578125" style="7" customWidth="1"/>
    <col min="263" max="263" width="14.85546875" style="7" customWidth="1"/>
    <col min="264" max="264" width="14.7109375" style="7" customWidth="1"/>
    <col min="265" max="265" width="12.28515625" style="7" customWidth="1"/>
    <col min="266" max="266" width="12.140625" style="7" customWidth="1"/>
    <col min="267" max="267" width="10.28515625" style="7" customWidth="1"/>
    <col min="268" max="268" width="9.140625" style="7"/>
    <col min="269" max="269" width="13.7109375" style="7" customWidth="1"/>
    <col min="270" max="503" width="9.140625" style="7"/>
    <col min="504" max="504" width="7.42578125" style="7" customWidth="1"/>
    <col min="505" max="505" width="74.5703125" style="7" customWidth="1"/>
    <col min="506" max="509" width="14.42578125" style="7" customWidth="1"/>
    <col min="510" max="510" width="18.42578125" style="7" customWidth="1"/>
    <col min="511" max="511" width="11.5703125" style="7" customWidth="1"/>
    <col min="512" max="512" width="16.140625" style="7" customWidth="1"/>
    <col min="513" max="514" width="16" style="7" customWidth="1"/>
    <col min="515" max="515" width="21.85546875" style="7" customWidth="1"/>
    <col min="516" max="516" width="15.7109375" style="7" customWidth="1"/>
    <col min="517" max="517" width="15.42578125" style="7" customWidth="1"/>
    <col min="518" max="518" width="13.42578125" style="7" customWidth="1"/>
    <col min="519" max="519" width="14.85546875" style="7" customWidth="1"/>
    <col min="520" max="520" width="14.7109375" style="7" customWidth="1"/>
    <col min="521" max="521" width="12.28515625" style="7" customWidth="1"/>
    <col min="522" max="522" width="12.140625" style="7" customWidth="1"/>
    <col min="523" max="523" width="10.28515625" style="7" customWidth="1"/>
    <col min="524" max="524" width="9.140625" style="7"/>
    <col min="525" max="525" width="13.7109375" style="7" customWidth="1"/>
    <col min="526" max="759" width="9.140625" style="7"/>
    <col min="760" max="760" width="7.42578125" style="7" customWidth="1"/>
    <col min="761" max="761" width="74.5703125" style="7" customWidth="1"/>
    <col min="762" max="765" width="14.42578125" style="7" customWidth="1"/>
    <col min="766" max="766" width="18.42578125" style="7" customWidth="1"/>
    <col min="767" max="767" width="11.5703125" style="7" customWidth="1"/>
    <col min="768" max="768" width="16.140625" style="7" customWidth="1"/>
    <col min="769" max="770" width="16" style="7" customWidth="1"/>
    <col min="771" max="771" width="21.85546875" style="7" customWidth="1"/>
    <col min="772" max="772" width="15.7109375" style="7" customWidth="1"/>
    <col min="773" max="773" width="15.42578125" style="7" customWidth="1"/>
    <col min="774" max="774" width="13.42578125" style="7" customWidth="1"/>
    <col min="775" max="775" width="14.85546875" style="7" customWidth="1"/>
    <col min="776" max="776" width="14.7109375" style="7" customWidth="1"/>
    <col min="777" max="777" width="12.28515625" style="7" customWidth="1"/>
    <col min="778" max="778" width="12.140625" style="7" customWidth="1"/>
    <col min="779" max="779" width="10.28515625" style="7" customWidth="1"/>
    <col min="780" max="780" width="9.140625" style="7"/>
    <col min="781" max="781" width="13.7109375" style="7" customWidth="1"/>
    <col min="782" max="1015" width="9.140625" style="7"/>
    <col min="1016" max="1016" width="7.42578125" style="7" customWidth="1"/>
    <col min="1017" max="1017" width="74.5703125" style="7" customWidth="1"/>
    <col min="1018" max="1021" width="14.42578125" style="7" customWidth="1"/>
    <col min="1022" max="1022" width="18.42578125" style="7" customWidth="1"/>
    <col min="1023" max="1023" width="11.5703125" style="7" customWidth="1"/>
    <col min="1024" max="1024" width="16.140625" style="7" customWidth="1"/>
    <col min="1025" max="1026" width="16" style="7" customWidth="1"/>
    <col min="1027" max="1027" width="21.85546875" style="7" customWidth="1"/>
    <col min="1028" max="1028" width="15.7109375" style="7" customWidth="1"/>
    <col min="1029" max="1029" width="15.42578125" style="7" customWidth="1"/>
    <col min="1030" max="1030" width="13.42578125" style="7" customWidth="1"/>
    <col min="1031" max="1031" width="14.85546875" style="7" customWidth="1"/>
    <col min="1032" max="1032" width="14.7109375" style="7" customWidth="1"/>
    <col min="1033" max="1033" width="12.28515625" style="7" customWidth="1"/>
    <col min="1034" max="1034" width="12.140625" style="7" customWidth="1"/>
    <col min="1035" max="1035" width="10.28515625" style="7" customWidth="1"/>
    <col min="1036" max="1036" width="9.140625" style="7"/>
    <col min="1037" max="1037" width="13.7109375" style="7" customWidth="1"/>
    <col min="1038" max="1271" width="9.140625" style="7"/>
    <col min="1272" max="1272" width="7.42578125" style="7" customWidth="1"/>
    <col min="1273" max="1273" width="74.5703125" style="7" customWidth="1"/>
    <col min="1274" max="1277" width="14.42578125" style="7" customWidth="1"/>
    <col min="1278" max="1278" width="18.42578125" style="7" customWidth="1"/>
    <col min="1279" max="1279" width="11.5703125" style="7" customWidth="1"/>
    <col min="1280" max="1280" width="16.140625" style="7" customWidth="1"/>
    <col min="1281" max="1282" width="16" style="7" customWidth="1"/>
    <col min="1283" max="1283" width="21.85546875" style="7" customWidth="1"/>
    <col min="1284" max="1284" width="15.7109375" style="7" customWidth="1"/>
    <col min="1285" max="1285" width="15.42578125" style="7" customWidth="1"/>
    <col min="1286" max="1286" width="13.42578125" style="7" customWidth="1"/>
    <col min="1287" max="1287" width="14.85546875" style="7" customWidth="1"/>
    <col min="1288" max="1288" width="14.7109375" style="7" customWidth="1"/>
    <col min="1289" max="1289" width="12.28515625" style="7" customWidth="1"/>
    <col min="1290" max="1290" width="12.140625" style="7" customWidth="1"/>
    <col min="1291" max="1291" width="10.28515625" style="7" customWidth="1"/>
    <col min="1292" max="1292" width="9.140625" style="7"/>
    <col min="1293" max="1293" width="13.7109375" style="7" customWidth="1"/>
    <col min="1294" max="1527" width="9.140625" style="7"/>
    <col min="1528" max="1528" width="7.42578125" style="7" customWidth="1"/>
    <col min="1529" max="1529" width="74.5703125" style="7" customWidth="1"/>
    <col min="1530" max="1533" width="14.42578125" style="7" customWidth="1"/>
    <col min="1534" max="1534" width="18.42578125" style="7" customWidth="1"/>
    <col min="1535" max="1535" width="11.5703125" style="7" customWidth="1"/>
    <col min="1536" max="1536" width="16.140625" style="7" customWidth="1"/>
    <col min="1537" max="1538" width="16" style="7" customWidth="1"/>
    <col min="1539" max="1539" width="21.85546875" style="7" customWidth="1"/>
    <col min="1540" max="1540" width="15.7109375" style="7" customWidth="1"/>
    <col min="1541" max="1541" width="15.42578125" style="7" customWidth="1"/>
    <col min="1542" max="1542" width="13.42578125" style="7" customWidth="1"/>
    <col min="1543" max="1543" width="14.85546875" style="7" customWidth="1"/>
    <col min="1544" max="1544" width="14.7109375" style="7" customWidth="1"/>
    <col min="1545" max="1545" width="12.28515625" style="7" customWidth="1"/>
    <col min="1546" max="1546" width="12.140625" style="7" customWidth="1"/>
    <col min="1547" max="1547" width="10.28515625" style="7" customWidth="1"/>
    <col min="1548" max="1548" width="9.140625" style="7"/>
    <col min="1549" max="1549" width="13.7109375" style="7" customWidth="1"/>
    <col min="1550" max="1783" width="9.140625" style="7"/>
    <col min="1784" max="1784" width="7.42578125" style="7" customWidth="1"/>
    <col min="1785" max="1785" width="74.5703125" style="7" customWidth="1"/>
    <col min="1786" max="1789" width="14.42578125" style="7" customWidth="1"/>
    <col min="1790" max="1790" width="18.42578125" style="7" customWidth="1"/>
    <col min="1791" max="1791" width="11.5703125" style="7" customWidth="1"/>
    <col min="1792" max="1792" width="16.140625" style="7" customWidth="1"/>
    <col min="1793" max="1794" width="16" style="7" customWidth="1"/>
    <col min="1795" max="1795" width="21.85546875" style="7" customWidth="1"/>
    <col min="1796" max="1796" width="15.7109375" style="7" customWidth="1"/>
    <col min="1797" max="1797" width="15.42578125" style="7" customWidth="1"/>
    <col min="1798" max="1798" width="13.42578125" style="7" customWidth="1"/>
    <col min="1799" max="1799" width="14.85546875" style="7" customWidth="1"/>
    <col min="1800" max="1800" width="14.7109375" style="7" customWidth="1"/>
    <col min="1801" max="1801" width="12.28515625" style="7" customWidth="1"/>
    <col min="1802" max="1802" width="12.140625" style="7" customWidth="1"/>
    <col min="1803" max="1803" width="10.28515625" style="7" customWidth="1"/>
    <col min="1804" max="1804" width="9.140625" style="7"/>
    <col min="1805" max="1805" width="13.7109375" style="7" customWidth="1"/>
    <col min="1806" max="2039" width="9.140625" style="7"/>
    <col min="2040" max="2040" width="7.42578125" style="7" customWidth="1"/>
    <col min="2041" max="2041" width="74.5703125" style="7" customWidth="1"/>
    <col min="2042" max="2045" width="14.42578125" style="7" customWidth="1"/>
    <col min="2046" max="2046" width="18.42578125" style="7" customWidth="1"/>
    <col min="2047" max="2047" width="11.5703125" style="7" customWidth="1"/>
    <col min="2048" max="2048" width="16.140625" style="7" customWidth="1"/>
    <col min="2049" max="2050" width="16" style="7" customWidth="1"/>
    <col min="2051" max="2051" width="21.85546875" style="7" customWidth="1"/>
    <col min="2052" max="2052" width="15.7109375" style="7" customWidth="1"/>
    <col min="2053" max="2053" width="15.42578125" style="7" customWidth="1"/>
    <col min="2054" max="2054" width="13.42578125" style="7" customWidth="1"/>
    <col min="2055" max="2055" width="14.85546875" style="7" customWidth="1"/>
    <col min="2056" max="2056" width="14.7109375" style="7" customWidth="1"/>
    <col min="2057" max="2057" width="12.28515625" style="7" customWidth="1"/>
    <col min="2058" max="2058" width="12.140625" style="7" customWidth="1"/>
    <col min="2059" max="2059" width="10.28515625" style="7" customWidth="1"/>
    <col min="2060" max="2060" width="9.140625" style="7"/>
    <col min="2061" max="2061" width="13.7109375" style="7" customWidth="1"/>
    <col min="2062" max="2295" width="9.140625" style="7"/>
    <col min="2296" max="2296" width="7.42578125" style="7" customWidth="1"/>
    <col min="2297" max="2297" width="74.5703125" style="7" customWidth="1"/>
    <col min="2298" max="2301" width="14.42578125" style="7" customWidth="1"/>
    <col min="2302" max="2302" width="18.42578125" style="7" customWidth="1"/>
    <col min="2303" max="2303" width="11.5703125" style="7" customWidth="1"/>
    <col min="2304" max="2304" width="16.140625" style="7" customWidth="1"/>
    <col min="2305" max="2306" width="16" style="7" customWidth="1"/>
    <col min="2307" max="2307" width="21.85546875" style="7" customWidth="1"/>
    <col min="2308" max="2308" width="15.7109375" style="7" customWidth="1"/>
    <col min="2309" max="2309" width="15.42578125" style="7" customWidth="1"/>
    <col min="2310" max="2310" width="13.42578125" style="7" customWidth="1"/>
    <col min="2311" max="2311" width="14.85546875" style="7" customWidth="1"/>
    <col min="2312" max="2312" width="14.7109375" style="7" customWidth="1"/>
    <col min="2313" max="2313" width="12.28515625" style="7" customWidth="1"/>
    <col min="2314" max="2314" width="12.140625" style="7" customWidth="1"/>
    <col min="2315" max="2315" width="10.28515625" style="7" customWidth="1"/>
    <col min="2316" max="2316" width="9.140625" style="7"/>
    <col min="2317" max="2317" width="13.7109375" style="7" customWidth="1"/>
    <col min="2318" max="2551" width="9.140625" style="7"/>
    <col min="2552" max="2552" width="7.42578125" style="7" customWidth="1"/>
    <col min="2553" max="2553" width="74.5703125" style="7" customWidth="1"/>
    <col min="2554" max="2557" width="14.42578125" style="7" customWidth="1"/>
    <col min="2558" max="2558" width="18.42578125" style="7" customWidth="1"/>
    <col min="2559" max="2559" width="11.5703125" style="7" customWidth="1"/>
    <col min="2560" max="2560" width="16.140625" style="7" customWidth="1"/>
    <col min="2561" max="2562" width="16" style="7" customWidth="1"/>
    <col min="2563" max="2563" width="21.85546875" style="7" customWidth="1"/>
    <col min="2564" max="2564" width="15.7109375" style="7" customWidth="1"/>
    <col min="2565" max="2565" width="15.42578125" style="7" customWidth="1"/>
    <col min="2566" max="2566" width="13.42578125" style="7" customWidth="1"/>
    <col min="2567" max="2567" width="14.85546875" style="7" customWidth="1"/>
    <col min="2568" max="2568" width="14.7109375" style="7" customWidth="1"/>
    <col min="2569" max="2569" width="12.28515625" style="7" customWidth="1"/>
    <col min="2570" max="2570" width="12.140625" style="7" customWidth="1"/>
    <col min="2571" max="2571" width="10.28515625" style="7" customWidth="1"/>
    <col min="2572" max="2572" width="9.140625" style="7"/>
    <col min="2573" max="2573" width="13.7109375" style="7" customWidth="1"/>
    <col min="2574" max="2807" width="9.140625" style="7"/>
    <col min="2808" max="2808" width="7.42578125" style="7" customWidth="1"/>
    <col min="2809" max="2809" width="74.5703125" style="7" customWidth="1"/>
    <col min="2810" max="2813" width="14.42578125" style="7" customWidth="1"/>
    <col min="2814" max="2814" width="18.42578125" style="7" customWidth="1"/>
    <col min="2815" max="2815" width="11.5703125" style="7" customWidth="1"/>
    <col min="2816" max="2816" width="16.140625" style="7" customWidth="1"/>
    <col min="2817" max="2818" width="16" style="7" customWidth="1"/>
    <col min="2819" max="2819" width="21.85546875" style="7" customWidth="1"/>
    <col min="2820" max="2820" width="15.7109375" style="7" customWidth="1"/>
    <col min="2821" max="2821" width="15.42578125" style="7" customWidth="1"/>
    <col min="2822" max="2822" width="13.42578125" style="7" customWidth="1"/>
    <col min="2823" max="2823" width="14.85546875" style="7" customWidth="1"/>
    <col min="2824" max="2824" width="14.7109375" style="7" customWidth="1"/>
    <col min="2825" max="2825" width="12.28515625" style="7" customWidth="1"/>
    <col min="2826" max="2826" width="12.140625" style="7" customWidth="1"/>
    <col min="2827" max="2827" width="10.28515625" style="7" customWidth="1"/>
    <col min="2828" max="2828" width="9.140625" style="7"/>
    <col min="2829" max="2829" width="13.7109375" style="7" customWidth="1"/>
    <col min="2830" max="3063" width="9.140625" style="7"/>
    <col min="3064" max="3064" width="7.42578125" style="7" customWidth="1"/>
    <col min="3065" max="3065" width="74.5703125" style="7" customWidth="1"/>
    <col min="3066" max="3069" width="14.42578125" style="7" customWidth="1"/>
    <col min="3070" max="3070" width="18.42578125" style="7" customWidth="1"/>
    <col min="3071" max="3071" width="11.5703125" style="7" customWidth="1"/>
    <col min="3072" max="3072" width="16.140625" style="7" customWidth="1"/>
    <col min="3073" max="3074" width="16" style="7" customWidth="1"/>
    <col min="3075" max="3075" width="21.85546875" style="7" customWidth="1"/>
    <col min="3076" max="3076" width="15.7109375" style="7" customWidth="1"/>
    <col min="3077" max="3077" width="15.42578125" style="7" customWidth="1"/>
    <col min="3078" max="3078" width="13.42578125" style="7" customWidth="1"/>
    <col min="3079" max="3079" width="14.85546875" style="7" customWidth="1"/>
    <col min="3080" max="3080" width="14.7109375" style="7" customWidth="1"/>
    <col min="3081" max="3081" width="12.28515625" style="7" customWidth="1"/>
    <col min="3082" max="3082" width="12.140625" style="7" customWidth="1"/>
    <col min="3083" max="3083" width="10.28515625" style="7" customWidth="1"/>
    <col min="3084" max="3084" width="9.140625" style="7"/>
    <col min="3085" max="3085" width="13.7109375" style="7" customWidth="1"/>
    <col min="3086" max="3319" width="9.140625" style="7"/>
    <col min="3320" max="3320" width="7.42578125" style="7" customWidth="1"/>
    <col min="3321" max="3321" width="74.5703125" style="7" customWidth="1"/>
    <col min="3322" max="3325" width="14.42578125" style="7" customWidth="1"/>
    <col min="3326" max="3326" width="18.42578125" style="7" customWidth="1"/>
    <col min="3327" max="3327" width="11.5703125" style="7" customWidth="1"/>
    <col min="3328" max="3328" width="16.140625" style="7" customWidth="1"/>
    <col min="3329" max="3330" width="16" style="7" customWidth="1"/>
    <col min="3331" max="3331" width="21.85546875" style="7" customWidth="1"/>
    <col min="3332" max="3332" width="15.7109375" style="7" customWidth="1"/>
    <col min="3333" max="3333" width="15.42578125" style="7" customWidth="1"/>
    <col min="3334" max="3334" width="13.42578125" style="7" customWidth="1"/>
    <col min="3335" max="3335" width="14.85546875" style="7" customWidth="1"/>
    <col min="3336" max="3336" width="14.7109375" style="7" customWidth="1"/>
    <col min="3337" max="3337" width="12.28515625" style="7" customWidth="1"/>
    <col min="3338" max="3338" width="12.140625" style="7" customWidth="1"/>
    <col min="3339" max="3339" width="10.28515625" style="7" customWidth="1"/>
    <col min="3340" max="3340" width="9.140625" style="7"/>
    <col min="3341" max="3341" width="13.7109375" style="7" customWidth="1"/>
    <col min="3342" max="3575" width="9.140625" style="7"/>
    <col min="3576" max="3576" width="7.42578125" style="7" customWidth="1"/>
    <col min="3577" max="3577" width="74.5703125" style="7" customWidth="1"/>
    <col min="3578" max="3581" width="14.42578125" style="7" customWidth="1"/>
    <col min="3582" max="3582" width="18.42578125" style="7" customWidth="1"/>
    <col min="3583" max="3583" width="11.5703125" style="7" customWidth="1"/>
    <col min="3584" max="3584" width="16.140625" style="7" customWidth="1"/>
    <col min="3585" max="3586" width="16" style="7" customWidth="1"/>
    <col min="3587" max="3587" width="21.85546875" style="7" customWidth="1"/>
    <col min="3588" max="3588" width="15.7109375" style="7" customWidth="1"/>
    <col min="3589" max="3589" width="15.42578125" style="7" customWidth="1"/>
    <col min="3590" max="3590" width="13.42578125" style="7" customWidth="1"/>
    <col min="3591" max="3591" width="14.85546875" style="7" customWidth="1"/>
    <col min="3592" max="3592" width="14.7109375" style="7" customWidth="1"/>
    <col min="3593" max="3593" width="12.28515625" style="7" customWidth="1"/>
    <col min="3594" max="3594" width="12.140625" style="7" customWidth="1"/>
    <col min="3595" max="3595" width="10.28515625" style="7" customWidth="1"/>
    <col min="3596" max="3596" width="9.140625" style="7"/>
    <col min="3597" max="3597" width="13.7109375" style="7" customWidth="1"/>
    <col min="3598" max="3831" width="9.140625" style="7"/>
    <col min="3832" max="3832" width="7.42578125" style="7" customWidth="1"/>
    <col min="3833" max="3833" width="74.5703125" style="7" customWidth="1"/>
    <col min="3834" max="3837" width="14.42578125" style="7" customWidth="1"/>
    <col min="3838" max="3838" width="18.42578125" style="7" customWidth="1"/>
    <col min="3839" max="3839" width="11.5703125" style="7" customWidth="1"/>
    <col min="3840" max="3840" width="16.140625" style="7" customWidth="1"/>
    <col min="3841" max="3842" width="16" style="7" customWidth="1"/>
    <col min="3843" max="3843" width="21.85546875" style="7" customWidth="1"/>
    <col min="3844" max="3844" width="15.7109375" style="7" customWidth="1"/>
    <col min="3845" max="3845" width="15.42578125" style="7" customWidth="1"/>
    <col min="3846" max="3846" width="13.42578125" style="7" customWidth="1"/>
    <col min="3847" max="3847" width="14.85546875" style="7" customWidth="1"/>
    <col min="3848" max="3848" width="14.7109375" style="7" customWidth="1"/>
    <col min="3849" max="3849" width="12.28515625" style="7" customWidth="1"/>
    <col min="3850" max="3850" width="12.140625" style="7" customWidth="1"/>
    <col min="3851" max="3851" width="10.28515625" style="7" customWidth="1"/>
    <col min="3852" max="3852" width="9.140625" style="7"/>
    <col min="3853" max="3853" width="13.7109375" style="7" customWidth="1"/>
    <col min="3854" max="4087" width="9.140625" style="7"/>
    <col min="4088" max="4088" width="7.42578125" style="7" customWidth="1"/>
    <col min="4089" max="4089" width="74.5703125" style="7" customWidth="1"/>
    <col min="4090" max="4093" width="14.42578125" style="7" customWidth="1"/>
    <col min="4094" max="4094" width="18.42578125" style="7" customWidth="1"/>
    <col min="4095" max="4095" width="11.5703125" style="7" customWidth="1"/>
    <col min="4096" max="4096" width="16.140625" style="7" customWidth="1"/>
    <col min="4097" max="4098" width="16" style="7" customWidth="1"/>
    <col min="4099" max="4099" width="21.85546875" style="7" customWidth="1"/>
    <col min="4100" max="4100" width="15.7109375" style="7" customWidth="1"/>
    <col min="4101" max="4101" width="15.42578125" style="7" customWidth="1"/>
    <col min="4102" max="4102" width="13.42578125" style="7" customWidth="1"/>
    <col min="4103" max="4103" width="14.85546875" style="7" customWidth="1"/>
    <col min="4104" max="4104" width="14.7109375" style="7" customWidth="1"/>
    <col min="4105" max="4105" width="12.28515625" style="7" customWidth="1"/>
    <col min="4106" max="4106" width="12.140625" style="7" customWidth="1"/>
    <col min="4107" max="4107" width="10.28515625" style="7" customWidth="1"/>
    <col min="4108" max="4108" width="9.140625" style="7"/>
    <col min="4109" max="4109" width="13.7109375" style="7" customWidth="1"/>
    <col min="4110" max="4343" width="9.140625" style="7"/>
    <col min="4344" max="4344" width="7.42578125" style="7" customWidth="1"/>
    <col min="4345" max="4345" width="74.5703125" style="7" customWidth="1"/>
    <col min="4346" max="4349" width="14.42578125" style="7" customWidth="1"/>
    <col min="4350" max="4350" width="18.42578125" style="7" customWidth="1"/>
    <col min="4351" max="4351" width="11.5703125" style="7" customWidth="1"/>
    <col min="4352" max="4352" width="16.140625" style="7" customWidth="1"/>
    <col min="4353" max="4354" width="16" style="7" customWidth="1"/>
    <col min="4355" max="4355" width="21.85546875" style="7" customWidth="1"/>
    <col min="4356" max="4356" width="15.7109375" style="7" customWidth="1"/>
    <col min="4357" max="4357" width="15.42578125" style="7" customWidth="1"/>
    <col min="4358" max="4358" width="13.42578125" style="7" customWidth="1"/>
    <col min="4359" max="4359" width="14.85546875" style="7" customWidth="1"/>
    <col min="4360" max="4360" width="14.7109375" style="7" customWidth="1"/>
    <col min="4361" max="4361" width="12.28515625" style="7" customWidth="1"/>
    <col min="4362" max="4362" width="12.140625" style="7" customWidth="1"/>
    <col min="4363" max="4363" width="10.28515625" style="7" customWidth="1"/>
    <col min="4364" max="4364" width="9.140625" style="7"/>
    <col min="4365" max="4365" width="13.7109375" style="7" customWidth="1"/>
    <col min="4366" max="4599" width="9.140625" style="7"/>
    <col min="4600" max="4600" width="7.42578125" style="7" customWidth="1"/>
    <col min="4601" max="4601" width="74.5703125" style="7" customWidth="1"/>
    <col min="4602" max="4605" width="14.42578125" style="7" customWidth="1"/>
    <col min="4606" max="4606" width="18.42578125" style="7" customWidth="1"/>
    <col min="4607" max="4607" width="11.5703125" style="7" customWidth="1"/>
    <col min="4608" max="4608" width="16.140625" style="7" customWidth="1"/>
    <col min="4609" max="4610" width="16" style="7" customWidth="1"/>
    <col min="4611" max="4611" width="21.85546875" style="7" customWidth="1"/>
    <col min="4612" max="4612" width="15.7109375" style="7" customWidth="1"/>
    <col min="4613" max="4613" width="15.42578125" style="7" customWidth="1"/>
    <col min="4614" max="4614" width="13.42578125" style="7" customWidth="1"/>
    <col min="4615" max="4615" width="14.85546875" style="7" customWidth="1"/>
    <col min="4616" max="4616" width="14.7109375" style="7" customWidth="1"/>
    <col min="4617" max="4617" width="12.28515625" style="7" customWidth="1"/>
    <col min="4618" max="4618" width="12.140625" style="7" customWidth="1"/>
    <col min="4619" max="4619" width="10.28515625" style="7" customWidth="1"/>
    <col min="4620" max="4620" width="9.140625" style="7"/>
    <col min="4621" max="4621" width="13.7109375" style="7" customWidth="1"/>
    <col min="4622" max="4855" width="9.140625" style="7"/>
    <col min="4856" max="4856" width="7.42578125" style="7" customWidth="1"/>
    <col min="4857" max="4857" width="74.5703125" style="7" customWidth="1"/>
    <col min="4858" max="4861" width="14.42578125" style="7" customWidth="1"/>
    <col min="4862" max="4862" width="18.42578125" style="7" customWidth="1"/>
    <col min="4863" max="4863" width="11.5703125" style="7" customWidth="1"/>
    <col min="4864" max="4864" width="16.140625" style="7" customWidth="1"/>
    <col min="4865" max="4866" width="16" style="7" customWidth="1"/>
    <col min="4867" max="4867" width="21.85546875" style="7" customWidth="1"/>
    <col min="4868" max="4868" width="15.7109375" style="7" customWidth="1"/>
    <col min="4869" max="4869" width="15.42578125" style="7" customWidth="1"/>
    <col min="4870" max="4870" width="13.42578125" style="7" customWidth="1"/>
    <col min="4871" max="4871" width="14.85546875" style="7" customWidth="1"/>
    <col min="4872" max="4872" width="14.7109375" style="7" customWidth="1"/>
    <col min="4873" max="4873" width="12.28515625" style="7" customWidth="1"/>
    <col min="4874" max="4874" width="12.140625" style="7" customWidth="1"/>
    <col min="4875" max="4875" width="10.28515625" style="7" customWidth="1"/>
    <col min="4876" max="4876" width="9.140625" style="7"/>
    <col min="4877" max="4877" width="13.7109375" style="7" customWidth="1"/>
    <col min="4878" max="5111" width="9.140625" style="7"/>
    <col min="5112" max="5112" width="7.42578125" style="7" customWidth="1"/>
    <col min="5113" max="5113" width="74.5703125" style="7" customWidth="1"/>
    <col min="5114" max="5117" width="14.42578125" style="7" customWidth="1"/>
    <col min="5118" max="5118" width="18.42578125" style="7" customWidth="1"/>
    <col min="5119" max="5119" width="11.5703125" style="7" customWidth="1"/>
    <col min="5120" max="5120" width="16.140625" style="7" customWidth="1"/>
    <col min="5121" max="5122" width="16" style="7" customWidth="1"/>
    <col min="5123" max="5123" width="21.85546875" style="7" customWidth="1"/>
    <col min="5124" max="5124" width="15.7109375" style="7" customWidth="1"/>
    <col min="5125" max="5125" width="15.42578125" style="7" customWidth="1"/>
    <col min="5126" max="5126" width="13.42578125" style="7" customWidth="1"/>
    <col min="5127" max="5127" width="14.85546875" style="7" customWidth="1"/>
    <col min="5128" max="5128" width="14.7109375" style="7" customWidth="1"/>
    <col min="5129" max="5129" width="12.28515625" style="7" customWidth="1"/>
    <col min="5130" max="5130" width="12.140625" style="7" customWidth="1"/>
    <col min="5131" max="5131" width="10.28515625" style="7" customWidth="1"/>
    <col min="5132" max="5132" width="9.140625" style="7"/>
    <col min="5133" max="5133" width="13.7109375" style="7" customWidth="1"/>
    <col min="5134" max="5367" width="9.140625" style="7"/>
    <col min="5368" max="5368" width="7.42578125" style="7" customWidth="1"/>
    <col min="5369" max="5369" width="74.5703125" style="7" customWidth="1"/>
    <col min="5370" max="5373" width="14.42578125" style="7" customWidth="1"/>
    <col min="5374" max="5374" width="18.42578125" style="7" customWidth="1"/>
    <col min="5375" max="5375" width="11.5703125" style="7" customWidth="1"/>
    <col min="5376" max="5376" width="16.140625" style="7" customWidth="1"/>
    <col min="5377" max="5378" width="16" style="7" customWidth="1"/>
    <col min="5379" max="5379" width="21.85546875" style="7" customWidth="1"/>
    <col min="5380" max="5380" width="15.7109375" style="7" customWidth="1"/>
    <col min="5381" max="5381" width="15.42578125" style="7" customWidth="1"/>
    <col min="5382" max="5382" width="13.42578125" style="7" customWidth="1"/>
    <col min="5383" max="5383" width="14.85546875" style="7" customWidth="1"/>
    <col min="5384" max="5384" width="14.7109375" style="7" customWidth="1"/>
    <col min="5385" max="5385" width="12.28515625" style="7" customWidth="1"/>
    <col min="5386" max="5386" width="12.140625" style="7" customWidth="1"/>
    <col min="5387" max="5387" width="10.28515625" style="7" customWidth="1"/>
    <col min="5388" max="5388" width="9.140625" style="7"/>
    <col min="5389" max="5389" width="13.7109375" style="7" customWidth="1"/>
    <col min="5390" max="5623" width="9.140625" style="7"/>
    <col min="5624" max="5624" width="7.42578125" style="7" customWidth="1"/>
    <col min="5625" max="5625" width="74.5703125" style="7" customWidth="1"/>
    <col min="5626" max="5629" width="14.42578125" style="7" customWidth="1"/>
    <col min="5630" max="5630" width="18.42578125" style="7" customWidth="1"/>
    <col min="5631" max="5631" width="11.5703125" style="7" customWidth="1"/>
    <col min="5632" max="5632" width="16.140625" style="7" customWidth="1"/>
    <col min="5633" max="5634" width="16" style="7" customWidth="1"/>
    <col min="5635" max="5635" width="21.85546875" style="7" customWidth="1"/>
    <col min="5636" max="5636" width="15.7109375" style="7" customWidth="1"/>
    <col min="5637" max="5637" width="15.42578125" style="7" customWidth="1"/>
    <col min="5638" max="5638" width="13.42578125" style="7" customWidth="1"/>
    <col min="5639" max="5639" width="14.85546875" style="7" customWidth="1"/>
    <col min="5640" max="5640" width="14.7109375" style="7" customWidth="1"/>
    <col min="5641" max="5641" width="12.28515625" style="7" customWidth="1"/>
    <col min="5642" max="5642" width="12.140625" style="7" customWidth="1"/>
    <col min="5643" max="5643" width="10.28515625" style="7" customWidth="1"/>
    <col min="5644" max="5644" width="9.140625" style="7"/>
    <col min="5645" max="5645" width="13.7109375" style="7" customWidth="1"/>
    <col min="5646" max="5879" width="9.140625" style="7"/>
    <col min="5880" max="5880" width="7.42578125" style="7" customWidth="1"/>
    <col min="5881" max="5881" width="74.5703125" style="7" customWidth="1"/>
    <col min="5882" max="5885" width="14.42578125" style="7" customWidth="1"/>
    <col min="5886" max="5886" width="18.42578125" style="7" customWidth="1"/>
    <col min="5887" max="5887" width="11.5703125" style="7" customWidth="1"/>
    <col min="5888" max="5888" width="16.140625" style="7" customWidth="1"/>
    <col min="5889" max="5890" width="16" style="7" customWidth="1"/>
    <col min="5891" max="5891" width="21.85546875" style="7" customWidth="1"/>
    <col min="5892" max="5892" width="15.7109375" style="7" customWidth="1"/>
    <col min="5893" max="5893" width="15.42578125" style="7" customWidth="1"/>
    <col min="5894" max="5894" width="13.42578125" style="7" customWidth="1"/>
    <col min="5895" max="5895" width="14.85546875" style="7" customWidth="1"/>
    <col min="5896" max="5896" width="14.7109375" style="7" customWidth="1"/>
    <col min="5897" max="5897" width="12.28515625" style="7" customWidth="1"/>
    <col min="5898" max="5898" width="12.140625" style="7" customWidth="1"/>
    <col min="5899" max="5899" width="10.28515625" style="7" customWidth="1"/>
    <col min="5900" max="5900" width="9.140625" style="7"/>
    <col min="5901" max="5901" width="13.7109375" style="7" customWidth="1"/>
    <col min="5902" max="6135" width="9.140625" style="7"/>
    <col min="6136" max="6136" width="7.42578125" style="7" customWidth="1"/>
    <col min="6137" max="6137" width="74.5703125" style="7" customWidth="1"/>
    <col min="6138" max="6141" width="14.42578125" style="7" customWidth="1"/>
    <col min="6142" max="6142" width="18.42578125" style="7" customWidth="1"/>
    <col min="6143" max="6143" width="11.5703125" style="7" customWidth="1"/>
    <col min="6144" max="6144" width="16.140625" style="7" customWidth="1"/>
    <col min="6145" max="6146" width="16" style="7" customWidth="1"/>
    <col min="6147" max="6147" width="21.85546875" style="7" customWidth="1"/>
    <col min="6148" max="6148" width="15.7109375" style="7" customWidth="1"/>
    <col min="6149" max="6149" width="15.42578125" style="7" customWidth="1"/>
    <col min="6150" max="6150" width="13.42578125" style="7" customWidth="1"/>
    <col min="6151" max="6151" width="14.85546875" style="7" customWidth="1"/>
    <col min="6152" max="6152" width="14.7109375" style="7" customWidth="1"/>
    <col min="6153" max="6153" width="12.28515625" style="7" customWidth="1"/>
    <col min="6154" max="6154" width="12.140625" style="7" customWidth="1"/>
    <col min="6155" max="6155" width="10.28515625" style="7" customWidth="1"/>
    <col min="6156" max="6156" width="9.140625" style="7"/>
    <col min="6157" max="6157" width="13.7109375" style="7" customWidth="1"/>
    <col min="6158" max="6391" width="9.140625" style="7"/>
    <col min="6392" max="6392" width="7.42578125" style="7" customWidth="1"/>
    <col min="6393" max="6393" width="74.5703125" style="7" customWidth="1"/>
    <col min="6394" max="6397" width="14.42578125" style="7" customWidth="1"/>
    <col min="6398" max="6398" width="18.42578125" style="7" customWidth="1"/>
    <col min="6399" max="6399" width="11.5703125" style="7" customWidth="1"/>
    <col min="6400" max="6400" width="16.140625" style="7" customWidth="1"/>
    <col min="6401" max="6402" width="16" style="7" customWidth="1"/>
    <col min="6403" max="6403" width="21.85546875" style="7" customWidth="1"/>
    <col min="6404" max="6404" width="15.7109375" style="7" customWidth="1"/>
    <col min="6405" max="6405" width="15.42578125" style="7" customWidth="1"/>
    <col min="6406" max="6406" width="13.42578125" style="7" customWidth="1"/>
    <col min="6407" max="6407" width="14.85546875" style="7" customWidth="1"/>
    <col min="6408" max="6408" width="14.7109375" style="7" customWidth="1"/>
    <col min="6409" max="6409" width="12.28515625" style="7" customWidth="1"/>
    <col min="6410" max="6410" width="12.140625" style="7" customWidth="1"/>
    <col min="6411" max="6411" width="10.28515625" style="7" customWidth="1"/>
    <col min="6412" max="6412" width="9.140625" style="7"/>
    <col min="6413" max="6413" width="13.7109375" style="7" customWidth="1"/>
    <col min="6414" max="6647" width="9.140625" style="7"/>
    <col min="6648" max="6648" width="7.42578125" style="7" customWidth="1"/>
    <col min="6649" max="6649" width="74.5703125" style="7" customWidth="1"/>
    <col min="6650" max="6653" width="14.42578125" style="7" customWidth="1"/>
    <col min="6654" max="6654" width="18.42578125" style="7" customWidth="1"/>
    <col min="6655" max="6655" width="11.5703125" style="7" customWidth="1"/>
    <col min="6656" max="6656" width="16.140625" style="7" customWidth="1"/>
    <col min="6657" max="6658" width="16" style="7" customWidth="1"/>
    <col min="6659" max="6659" width="21.85546875" style="7" customWidth="1"/>
    <col min="6660" max="6660" width="15.7109375" style="7" customWidth="1"/>
    <col min="6661" max="6661" width="15.42578125" style="7" customWidth="1"/>
    <col min="6662" max="6662" width="13.42578125" style="7" customWidth="1"/>
    <col min="6663" max="6663" width="14.85546875" style="7" customWidth="1"/>
    <col min="6664" max="6664" width="14.7109375" style="7" customWidth="1"/>
    <col min="6665" max="6665" width="12.28515625" style="7" customWidth="1"/>
    <col min="6666" max="6666" width="12.140625" style="7" customWidth="1"/>
    <col min="6667" max="6667" width="10.28515625" style="7" customWidth="1"/>
    <col min="6668" max="6668" width="9.140625" style="7"/>
    <col min="6669" max="6669" width="13.7109375" style="7" customWidth="1"/>
    <col min="6670" max="6903" width="9.140625" style="7"/>
    <col min="6904" max="6904" width="7.42578125" style="7" customWidth="1"/>
    <col min="6905" max="6905" width="74.5703125" style="7" customWidth="1"/>
    <col min="6906" max="6909" width="14.42578125" style="7" customWidth="1"/>
    <col min="6910" max="6910" width="18.42578125" style="7" customWidth="1"/>
    <col min="6911" max="6911" width="11.5703125" style="7" customWidth="1"/>
    <col min="6912" max="6912" width="16.140625" style="7" customWidth="1"/>
    <col min="6913" max="6914" width="16" style="7" customWidth="1"/>
    <col min="6915" max="6915" width="21.85546875" style="7" customWidth="1"/>
    <col min="6916" max="6916" width="15.7109375" style="7" customWidth="1"/>
    <col min="6917" max="6917" width="15.42578125" style="7" customWidth="1"/>
    <col min="6918" max="6918" width="13.42578125" style="7" customWidth="1"/>
    <col min="6919" max="6919" width="14.85546875" style="7" customWidth="1"/>
    <col min="6920" max="6920" width="14.7109375" style="7" customWidth="1"/>
    <col min="6921" max="6921" width="12.28515625" style="7" customWidth="1"/>
    <col min="6922" max="6922" width="12.140625" style="7" customWidth="1"/>
    <col min="6923" max="6923" width="10.28515625" style="7" customWidth="1"/>
    <col min="6924" max="6924" width="9.140625" style="7"/>
    <col min="6925" max="6925" width="13.7109375" style="7" customWidth="1"/>
    <col min="6926" max="7159" width="9.140625" style="7"/>
    <col min="7160" max="7160" width="7.42578125" style="7" customWidth="1"/>
    <col min="7161" max="7161" width="74.5703125" style="7" customWidth="1"/>
    <col min="7162" max="7165" width="14.42578125" style="7" customWidth="1"/>
    <col min="7166" max="7166" width="18.42578125" style="7" customWidth="1"/>
    <col min="7167" max="7167" width="11.5703125" style="7" customWidth="1"/>
    <col min="7168" max="7168" width="16.140625" style="7" customWidth="1"/>
    <col min="7169" max="7170" width="16" style="7" customWidth="1"/>
    <col min="7171" max="7171" width="21.85546875" style="7" customWidth="1"/>
    <col min="7172" max="7172" width="15.7109375" style="7" customWidth="1"/>
    <col min="7173" max="7173" width="15.42578125" style="7" customWidth="1"/>
    <col min="7174" max="7174" width="13.42578125" style="7" customWidth="1"/>
    <col min="7175" max="7175" width="14.85546875" style="7" customWidth="1"/>
    <col min="7176" max="7176" width="14.7109375" style="7" customWidth="1"/>
    <col min="7177" max="7177" width="12.28515625" style="7" customWidth="1"/>
    <col min="7178" max="7178" width="12.140625" style="7" customWidth="1"/>
    <col min="7179" max="7179" width="10.28515625" style="7" customWidth="1"/>
    <col min="7180" max="7180" width="9.140625" style="7"/>
    <col min="7181" max="7181" width="13.7109375" style="7" customWidth="1"/>
    <col min="7182" max="7415" width="9.140625" style="7"/>
    <col min="7416" max="7416" width="7.42578125" style="7" customWidth="1"/>
    <col min="7417" max="7417" width="74.5703125" style="7" customWidth="1"/>
    <col min="7418" max="7421" width="14.42578125" style="7" customWidth="1"/>
    <col min="7422" max="7422" width="18.42578125" style="7" customWidth="1"/>
    <col min="7423" max="7423" width="11.5703125" style="7" customWidth="1"/>
    <col min="7424" max="7424" width="16.140625" style="7" customWidth="1"/>
    <col min="7425" max="7426" width="16" style="7" customWidth="1"/>
    <col min="7427" max="7427" width="21.85546875" style="7" customWidth="1"/>
    <col min="7428" max="7428" width="15.7109375" style="7" customWidth="1"/>
    <col min="7429" max="7429" width="15.42578125" style="7" customWidth="1"/>
    <col min="7430" max="7430" width="13.42578125" style="7" customWidth="1"/>
    <col min="7431" max="7431" width="14.85546875" style="7" customWidth="1"/>
    <col min="7432" max="7432" width="14.7109375" style="7" customWidth="1"/>
    <col min="7433" max="7433" width="12.28515625" style="7" customWidth="1"/>
    <col min="7434" max="7434" width="12.140625" style="7" customWidth="1"/>
    <col min="7435" max="7435" width="10.28515625" style="7" customWidth="1"/>
    <col min="7436" max="7436" width="9.140625" style="7"/>
    <col min="7437" max="7437" width="13.7109375" style="7" customWidth="1"/>
    <col min="7438" max="7671" width="9.140625" style="7"/>
    <col min="7672" max="7672" width="7.42578125" style="7" customWidth="1"/>
    <col min="7673" max="7673" width="74.5703125" style="7" customWidth="1"/>
    <col min="7674" max="7677" width="14.42578125" style="7" customWidth="1"/>
    <col min="7678" max="7678" width="18.42578125" style="7" customWidth="1"/>
    <col min="7679" max="7679" width="11.5703125" style="7" customWidth="1"/>
    <col min="7680" max="7680" width="16.140625" style="7" customWidth="1"/>
    <col min="7681" max="7682" width="16" style="7" customWidth="1"/>
    <col min="7683" max="7683" width="21.85546875" style="7" customWidth="1"/>
    <col min="7684" max="7684" width="15.7109375" style="7" customWidth="1"/>
    <col min="7685" max="7685" width="15.42578125" style="7" customWidth="1"/>
    <col min="7686" max="7686" width="13.42578125" style="7" customWidth="1"/>
    <col min="7687" max="7687" width="14.85546875" style="7" customWidth="1"/>
    <col min="7688" max="7688" width="14.7109375" style="7" customWidth="1"/>
    <col min="7689" max="7689" width="12.28515625" style="7" customWidth="1"/>
    <col min="7690" max="7690" width="12.140625" style="7" customWidth="1"/>
    <col min="7691" max="7691" width="10.28515625" style="7" customWidth="1"/>
    <col min="7692" max="7692" width="9.140625" style="7"/>
    <col min="7693" max="7693" width="13.7109375" style="7" customWidth="1"/>
    <col min="7694" max="7927" width="9.140625" style="7"/>
    <col min="7928" max="7928" width="7.42578125" style="7" customWidth="1"/>
    <col min="7929" max="7929" width="74.5703125" style="7" customWidth="1"/>
    <col min="7930" max="7933" width="14.42578125" style="7" customWidth="1"/>
    <col min="7934" max="7934" width="18.42578125" style="7" customWidth="1"/>
    <col min="7935" max="7935" width="11.5703125" style="7" customWidth="1"/>
    <col min="7936" max="7936" width="16.140625" style="7" customWidth="1"/>
    <col min="7937" max="7938" width="16" style="7" customWidth="1"/>
    <col min="7939" max="7939" width="21.85546875" style="7" customWidth="1"/>
    <col min="7940" max="7940" width="15.7109375" style="7" customWidth="1"/>
    <col min="7941" max="7941" width="15.42578125" style="7" customWidth="1"/>
    <col min="7942" max="7942" width="13.42578125" style="7" customWidth="1"/>
    <col min="7943" max="7943" width="14.85546875" style="7" customWidth="1"/>
    <col min="7944" max="7944" width="14.7109375" style="7" customWidth="1"/>
    <col min="7945" max="7945" width="12.28515625" style="7" customWidth="1"/>
    <col min="7946" max="7946" width="12.140625" style="7" customWidth="1"/>
    <col min="7947" max="7947" width="10.28515625" style="7" customWidth="1"/>
    <col min="7948" max="7948" width="9.140625" style="7"/>
    <col min="7949" max="7949" width="13.7109375" style="7" customWidth="1"/>
    <col min="7950" max="8183" width="9.140625" style="7"/>
    <col min="8184" max="8184" width="7.42578125" style="7" customWidth="1"/>
    <col min="8185" max="8185" width="74.5703125" style="7" customWidth="1"/>
    <col min="8186" max="8189" width="14.42578125" style="7" customWidth="1"/>
    <col min="8190" max="8190" width="18.42578125" style="7" customWidth="1"/>
    <col min="8191" max="8191" width="11.5703125" style="7" customWidth="1"/>
    <col min="8192" max="8192" width="16.140625" style="7" customWidth="1"/>
    <col min="8193" max="8194" width="16" style="7" customWidth="1"/>
    <col min="8195" max="8195" width="21.85546875" style="7" customWidth="1"/>
    <col min="8196" max="8196" width="15.7109375" style="7" customWidth="1"/>
    <col min="8197" max="8197" width="15.42578125" style="7" customWidth="1"/>
    <col min="8198" max="8198" width="13.42578125" style="7" customWidth="1"/>
    <col min="8199" max="8199" width="14.85546875" style="7" customWidth="1"/>
    <col min="8200" max="8200" width="14.7109375" style="7" customWidth="1"/>
    <col min="8201" max="8201" width="12.28515625" style="7" customWidth="1"/>
    <col min="8202" max="8202" width="12.140625" style="7" customWidth="1"/>
    <col min="8203" max="8203" width="10.28515625" style="7" customWidth="1"/>
    <col min="8204" max="8204" width="9.140625" style="7"/>
    <col min="8205" max="8205" width="13.7109375" style="7" customWidth="1"/>
    <col min="8206" max="8439" width="9.140625" style="7"/>
    <col min="8440" max="8440" width="7.42578125" style="7" customWidth="1"/>
    <col min="8441" max="8441" width="74.5703125" style="7" customWidth="1"/>
    <col min="8442" max="8445" width="14.42578125" style="7" customWidth="1"/>
    <col min="8446" max="8446" width="18.42578125" style="7" customWidth="1"/>
    <col min="8447" max="8447" width="11.5703125" style="7" customWidth="1"/>
    <col min="8448" max="8448" width="16.140625" style="7" customWidth="1"/>
    <col min="8449" max="8450" width="16" style="7" customWidth="1"/>
    <col min="8451" max="8451" width="21.85546875" style="7" customWidth="1"/>
    <col min="8452" max="8452" width="15.7109375" style="7" customWidth="1"/>
    <col min="8453" max="8453" width="15.42578125" style="7" customWidth="1"/>
    <col min="8454" max="8454" width="13.42578125" style="7" customWidth="1"/>
    <col min="8455" max="8455" width="14.85546875" style="7" customWidth="1"/>
    <col min="8456" max="8456" width="14.7109375" style="7" customWidth="1"/>
    <col min="8457" max="8457" width="12.28515625" style="7" customWidth="1"/>
    <col min="8458" max="8458" width="12.140625" style="7" customWidth="1"/>
    <col min="8459" max="8459" width="10.28515625" style="7" customWidth="1"/>
    <col min="8460" max="8460" width="9.140625" style="7"/>
    <col min="8461" max="8461" width="13.7109375" style="7" customWidth="1"/>
    <col min="8462" max="8695" width="9.140625" style="7"/>
    <col min="8696" max="8696" width="7.42578125" style="7" customWidth="1"/>
    <col min="8697" max="8697" width="74.5703125" style="7" customWidth="1"/>
    <col min="8698" max="8701" width="14.42578125" style="7" customWidth="1"/>
    <col min="8702" max="8702" width="18.42578125" style="7" customWidth="1"/>
    <col min="8703" max="8703" width="11.5703125" style="7" customWidth="1"/>
    <col min="8704" max="8704" width="16.140625" style="7" customWidth="1"/>
    <col min="8705" max="8706" width="16" style="7" customWidth="1"/>
    <col min="8707" max="8707" width="21.85546875" style="7" customWidth="1"/>
    <col min="8708" max="8708" width="15.7109375" style="7" customWidth="1"/>
    <col min="8709" max="8709" width="15.42578125" style="7" customWidth="1"/>
    <col min="8710" max="8710" width="13.42578125" style="7" customWidth="1"/>
    <col min="8711" max="8711" width="14.85546875" style="7" customWidth="1"/>
    <col min="8712" max="8712" width="14.7109375" style="7" customWidth="1"/>
    <col min="8713" max="8713" width="12.28515625" style="7" customWidth="1"/>
    <col min="8714" max="8714" width="12.140625" style="7" customWidth="1"/>
    <col min="8715" max="8715" width="10.28515625" style="7" customWidth="1"/>
    <col min="8716" max="8716" width="9.140625" style="7"/>
    <col min="8717" max="8717" width="13.7109375" style="7" customWidth="1"/>
    <col min="8718" max="8951" width="9.140625" style="7"/>
    <col min="8952" max="8952" width="7.42578125" style="7" customWidth="1"/>
    <col min="8953" max="8953" width="74.5703125" style="7" customWidth="1"/>
    <col min="8954" max="8957" width="14.42578125" style="7" customWidth="1"/>
    <col min="8958" max="8958" width="18.42578125" style="7" customWidth="1"/>
    <col min="8959" max="8959" width="11.5703125" style="7" customWidth="1"/>
    <col min="8960" max="8960" width="16.140625" style="7" customWidth="1"/>
    <col min="8961" max="8962" width="16" style="7" customWidth="1"/>
    <col min="8963" max="8963" width="21.85546875" style="7" customWidth="1"/>
    <col min="8964" max="8964" width="15.7109375" style="7" customWidth="1"/>
    <col min="8965" max="8965" width="15.42578125" style="7" customWidth="1"/>
    <col min="8966" max="8966" width="13.42578125" style="7" customWidth="1"/>
    <col min="8967" max="8967" width="14.85546875" style="7" customWidth="1"/>
    <col min="8968" max="8968" width="14.7109375" style="7" customWidth="1"/>
    <col min="8969" max="8969" width="12.28515625" style="7" customWidth="1"/>
    <col min="8970" max="8970" width="12.140625" style="7" customWidth="1"/>
    <col min="8971" max="8971" width="10.28515625" style="7" customWidth="1"/>
    <col min="8972" max="8972" width="9.140625" style="7"/>
    <col min="8973" max="8973" width="13.7109375" style="7" customWidth="1"/>
    <col min="8974" max="9207" width="9.140625" style="7"/>
    <col min="9208" max="9208" width="7.42578125" style="7" customWidth="1"/>
    <col min="9209" max="9209" width="74.5703125" style="7" customWidth="1"/>
    <col min="9210" max="9213" width="14.42578125" style="7" customWidth="1"/>
    <col min="9214" max="9214" width="18.42578125" style="7" customWidth="1"/>
    <col min="9215" max="9215" width="11.5703125" style="7" customWidth="1"/>
    <col min="9216" max="9216" width="16.140625" style="7" customWidth="1"/>
    <col min="9217" max="9218" width="16" style="7" customWidth="1"/>
    <col min="9219" max="9219" width="21.85546875" style="7" customWidth="1"/>
    <col min="9220" max="9220" width="15.7109375" style="7" customWidth="1"/>
    <col min="9221" max="9221" width="15.42578125" style="7" customWidth="1"/>
    <col min="9222" max="9222" width="13.42578125" style="7" customWidth="1"/>
    <col min="9223" max="9223" width="14.85546875" style="7" customWidth="1"/>
    <col min="9224" max="9224" width="14.7109375" style="7" customWidth="1"/>
    <col min="9225" max="9225" width="12.28515625" style="7" customWidth="1"/>
    <col min="9226" max="9226" width="12.140625" style="7" customWidth="1"/>
    <col min="9227" max="9227" width="10.28515625" style="7" customWidth="1"/>
    <col min="9228" max="9228" width="9.140625" style="7"/>
    <col min="9229" max="9229" width="13.7109375" style="7" customWidth="1"/>
    <col min="9230" max="9463" width="9.140625" style="7"/>
    <col min="9464" max="9464" width="7.42578125" style="7" customWidth="1"/>
    <col min="9465" max="9465" width="74.5703125" style="7" customWidth="1"/>
    <col min="9466" max="9469" width="14.42578125" style="7" customWidth="1"/>
    <col min="9470" max="9470" width="18.42578125" style="7" customWidth="1"/>
    <col min="9471" max="9471" width="11.5703125" style="7" customWidth="1"/>
    <col min="9472" max="9472" width="16.140625" style="7" customWidth="1"/>
    <col min="9473" max="9474" width="16" style="7" customWidth="1"/>
    <col min="9475" max="9475" width="21.85546875" style="7" customWidth="1"/>
    <col min="9476" max="9476" width="15.7109375" style="7" customWidth="1"/>
    <col min="9477" max="9477" width="15.42578125" style="7" customWidth="1"/>
    <col min="9478" max="9478" width="13.42578125" style="7" customWidth="1"/>
    <col min="9479" max="9479" width="14.85546875" style="7" customWidth="1"/>
    <col min="9480" max="9480" width="14.7109375" style="7" customWidth="1"/>
    <col min="9481" max="9481" width="12.28515625" style="7" customWidth="1"/>
    <col min="9482" max="9482" width="12.140625" style="7" customWidth="1"/>
    <col min="9483" max="9483" width="10.28515625" style="7" customWidth="1"/>
    <col min="9484" max="9484" width="9.140625" style="7"/>
    <col min="9485" max="9485" width="13.7109375" style="7" customWidth="1"/>
    <col min="9486" max="9719" width="9.140625" style="7"/>
    <col min="9720" max="9720" width="7.42578125" style="7" customWidth="1"/>
    <col min="9721" max="9721" width="74.5703125" style="7" customWidth="1"/>
    <col min="9722" max="9725" width="14.42578125" style="7" customWidth="1"/>
    <col min="9726" max="9726" width="18.42578125" style="7" customWidth="1"/>
    <col min="9727" max="9727" width="11.5703125" style="7" customWidth="1"/>
    <col min="9728" max="9728" width="16.140625" style="7" customWidth="1"/>
    <col min="9729" max="9730" width="16" style="7" customWidth="1"/>
    <col min="9731" max="9731" width="21.85546875" style="7" customWidth="1"/>
    <col min="9732" max="9732" width="15.7109375" style="7" customWidth="1"/>
    <col min="9733" max="9733" width="15.42578125" style="7" customWidth="1"/>
    <col min="9734" max="9734" width="13.42578125" style="7" customWidth="1"/>
    <col min="9735" max="9735" width="14.85546875" style="7" customWidth="1"/>
    <col min="9736" max="9736" width="14.7109375" style="7" customWidth="1"/>
    <col min="9737" max="9737" width="12.28515625" style="7" customWidth="1"/>
    <col min="9738" max="9738" width="12.140625" style="7" customWidth="1"/>
    <col min="9739" max="9739" width="10.28515625" style="7" customWidth="1"/>
    <col min="9740" max="9740" width="9.140625" style="7"/>
    <col min="9741" max="9741" width="13.7109375" style="7" customWidth="1"/>
    <col min="9742" max="9975" width="9.140625" style="7"/>
    <col min="9976" max="9976" width="7.42578125" style="7" customWidth="1"/>
    <col min="9977" max="9977" width="74.5703125" style="7" customWidth="1"/>
    <col min="9978" max="9981" width="14.42578125" style="7" customWidth="1"/>
    <col min="9982" max="9982" width="18.42578125" style="7" customWidth="1"/>
    <col min="9983" max="9983" width="11.5703125" style="7" customWidth="1"/>
    <col min="9984" max="9984" width="16.140625" style="7" customWidth="1"/>
    <col min="9985" max="9986" width="16" style="7" customWidth="1"/>
    <col min="9987" max="9987" width="21.85546875" style="7" customWidth="1"/>
    <col min="9988" max="9988" width="15.7109375" style="7" customWidth="1"/>
    <col min="9989" max="9989" width="15.42578125" style="7" customWidth="1"/>
    <col min="9990" max="9990" width="13.42578125" style="7" customWidth="1"/>
    <col min="9991" max="9991" width="14.85546875" style="7" customWidth="1"/>
    <col min="9992" max="9992" width="14.7109375" style="7" customWidth="1"/>
    <col min="9993" max="9993" width="12.28515625" style="7" customWidth="1"/>
    <col min="9994" max="9994" width="12.140625" style="7" customWidth="1"/>
    <col min="9995" max="9995" width="10.28515625" style="7" customWidth="1"/>
    <col min="9996" max="9996" width="9.140625" style="7"/>
    <col min="9997" max="9997" width="13.7109375" style="7" customWidth="1"/>
    <col min="9998" max="10231" width="9.140625" style="7"/>
    <col min="10232" max="10232" width="7.42578125" style="7" customWidth="1"/>
    <col min="10233" max="10233" width="74.5703125" style="7" customWidth="1"/>
    <col min="10234" max="10237" width="14.42578125" style="7" customWidth="1"/>
    <col min="10238" max="10238" width="18.42578125" style="7" customWidth="1"/>
    <col min="10239" max="10239" width="11.5703125" style="7" customWidth="1"/>
    <col min="10240" max="10240" width="16.140625" style="7" customWidth="1"/>
    <col min="10241" max="10242" width="16" style="7" customWidth="1"/>
    <col min="10243" max="10243" width="21.85546875" style="7" customWidth="1"/>
    <col min="10244" max="10244" width="15.7109375" style="7" customWidth="1"/>
    <col min="10245" max="10245" width="15.42578125" style="7" customWidth="1"/>
    <col min="10246" max="10246" width="13.42578125" style="7" customWidth="1"/>
    <col min="10247" max="10247" width="14.85546875" style="7" customWidth="1"/>
    <col min="10248" max="10248" width="14.7109375" style="7" customWidth="1"/>
    <col min="10249" max="10249" width="12.28515625" style="7" customWidth="1"/>
    <col min="10250" max="10250" width="12.140625" style="7" customWidth="1"/>
    <col min="10251" max="10251" width="10.28515625" style="7" customWidth="1"/>
    <col min="10252" max="10252" width="9.140625" style="7"/>
    <col min="10253" max="10253" width="13.7109375" style="7" customWidth="1"/>
    <col min="10254" max="10487" width="9.140625" style="7"/>
    <col min="10488" max="10488" width="7.42578125" style="7" customWidth="1"/>
    <col min="10489" max="10489" width="74.5703125" style="7" customWidth="1"/>
    <col min="10490" max="10493" width="14.42578125" style="7" customWidth="1"/>
    <col min="10494" max="10494" width="18.42578125" style="7" customWidth="1"/>
    <col min="10495" max="10495" width="11.5703125" style="7" customWidth="1"/>
    <col min="10496" max="10496" width="16.140625" style="7" customWidth="1"/>
    <col min="10497" max="10498" width="16" style="7" customWidth="1"/>
    <col min="10499" max="10499" width="21.85546875" style="7" customWidth="1"/>
    <col min="10500" max="10500" width="15.7109375" style="7" customWidth="1"/>
    <col min="10501" max="10501" width="15.42578125" style="7" customWidth="1"/>
    <col min="10502" max="10502" width="13.42578125" style="7" customWidth="1"/>
    <col min="10503" max="10503" width="14.85546875" style="7" customWidth="1"/>
    <col min="10504" max="10504" width="14.7109375" style="7" customWidth="1"/>
    <col min="10505" max="10505" width="12.28515625" style="7" customWidth="1"/>
    <col min="10506" max="10506" width="12.140625" style="7" customWidth="1"/>
    <col min="10507" max="10507" width="10.28515625" style="7" customWidth="1"/>
    <col min="10508" max="10508" width="9.140625" style="7"/>
    <col min="10509" max="10509" width="13.7109375" style="7" customWidth="1"/>
    <col min="10510" max="10743" width="9.140625" style="7"/>
    <col min="10744" max="10744" width="7.42578125" style="7" customWidth="1"/>
    <col min="10745" max="10745" width="74.5703125" style="7" customWidth="1"/>
    <col min="10746" max="10749" width="14.42578125" style="7" customWidth="1"/>
    <col min="10750" max="10750" width="18.42578125" style="7" customWidth="1"/>
    <col min="10751" max="10751" width="11.5703125" style="7" customWidth="1"/>
    <col min="10752" max="10752" width="16.140625" style="7" customWidth="1"/>
    <col min="10753" max="10754" width="16" style="7" customWidth="1"/>
    <col min="10755" max="10755" width="21.85546875" style="7" customWidth="1"/>
    <col min="10756" max="10756" width="15.7109375" style="7" customWidth="1"/>
    <col min="10757" max="10757" width="15.42578125" style="7" customWidth="1"/>
    <col min="10758" max="10758" width="13.42578125" style="7" customWidth="1"/>
    <col min="10759" max="10759" width="14.85546875" style="7" customWidth="1"/>
    <col min="10760" max="10760" width="14.7109375" style="7" customWidth="1"/>
    <col min="10761" max="10761" width="12.28515625" style="7" customWidth="1"/>
    <col min="10762" max="10762" width="12.140625" style="7" customWidth="1"/>
    <col min="10763" max="10763" width="10.28515625" style="7" customWidth="1"/>
    <col min="10764" max="10764" width="9.140625" style="7"/>
    <col min="10765" max="10765" width="13.7109375" style="7" customWidth="1"/>
    <col min="10766" max="10999" width="9.140625" style="7"/>
    <col min="11000" max="11000" width="7.42578125" style="7" customWidth="1"/>
    <col min="11001" max="11001" width="74.5703125" style="7" customWidth="1"/>
    <col min="11002" max="11005" width="14.42578125" style="7" customWidth="1"/>
    <col min="11006" max="11006" width="18.42578125" style="7" customWidth="1"/>
    <col min="11007" max="11007" width="11.5703125" style="7" customWidth="1"/>
    <col min="11008" max="11008" width="16.140625" style="7" customWidth="1"/>
    <col min="11009" max="11010" width="16" style="7" customWidth="1"/>
    <col min="11011" max="11011" width="21.85546875" style="7" customWidth="1"/>
    <col min="11012" max="11012" width="15.7109375" style="7" customWidth="1"/>
    <col min="11013" max="11013" width="15.42578125" style="7" customWidth="1"/>
    <col min="11014" max="11014" width="13.42578125" style="7" customWidth="1"/>
    <col min="11015" max="11015" width="14.85546875" style="7" customWidth="1"/>
    <col min="11016" max="11016" width="14.7109375" style="7" customWidth="1"/>
    <col min="11017" max="11017" width="12.28515625" style="7" customWidth="1"/>
    <col min="11018" max="11018" width="12.140625" style="7" customWidth="1"/>
    <col min="11019" max="11019" width="10.28515625" style="7" customWidth="1"/>
    <col min="11020" max="11020" width="9.140625" style="7"/>
    <col min="11021" max="11021" width="13.7109375" style="7" customWidth="1"/>
    <col min="11022" max="11255" width="9.140625" style="7"/>
    <col min="11256" max="11256" width="7.42578125" style="7" customWidth="1"/>
    <col min="11257" max="11257" width="74.5703125" style="7" customWidth="1"/>
    <col min="11258" max="11261" width="14.42578125" style="7" customWidth="1"/>
    <col min="11262" max="11262" width="18.42578125" style="7" customWidth="1"/>
    <col min="11263" max="11263" width="11.5703125" style="7" customWidth="1"/>
    <col min="11264" max="11264" width="16.140625" style="7" customWidth="1"/>
    <col min="11265" max="11266" width="16" style="7" customWidth="1"/>
    <col min="11267" max="11267" width="21.85546875" style="7" customWidth="1"/>
    <col min="11268" max="11268" width="15.7109375" style="7" customWidth="1"/>
    <col min="11269" max="11269" width="15.42578125" style="7" customWidth="1"/>
    <col min="11270" max="11270" width="13.42578125" style="7" customWidth="1"/>
    <col min="11271" max="11271" width="14.85546875" style="7" customWidth="1"/>
    <col min="11272" max="11272" width="14.7109375" style="7" customWidth="1"/>
    <col min="11273" max="11273" width="12.28515625" style="7" customWidth="1"/>
    <col min="11274" max="11274" width="12.140625" style="7" customWidth="1"/>
    <col min="11275" max="11275" width="10.28515625" style="7" customWidth="1"/>
    <col min="11276" max="11276" width="9.140625" style="7"/>
    <col min="11277" max="11277" width="13.7109375" style="7" customWidth="1"/>
    <col min="11278" max="11511" width="9.140625" style="7"/>
    <col min="11512" max="11512" width="7.42578125" style="7" customWidth="1"/>
    <col min="11513" max="11513" width="74.5703125" style="7" customWidth="1"/>
    <col min="11514" max="11517" width="14.42578125" style="7" customWidth="1"/>
    <col min="11518" max="11518" width="18.42578125" style="7" customWidth="1"/>
    <col min="11519" max="11519" width="11.5703125" style="7" customWidth="1"/>
    <col min="11520" max="11520" width="16.140625" style="7" customWidth="1"/>
    <col min="11521" max="11522" width="16" style="7" customWidth="1"/>
    <col min="11523" max="11523" width="21.85546875" style="7" customWidth="1"/>
    <col min="11524" max="11524" width="15.7109375" style="7" customWidth="1"/>
    <col min="11525" max="11525" width="15.42578125" style="7" customWidth="1"/>
    <col min="11526" max="11526" width="13.42578125" style="7" customWidth="1"/>
    <col min="11527" max="11527" width="14.85546875" style="7" customWidth="1"/>
    <col min="11528" max="11528" width="14.7109375" style="7" customWidth="1"/>
    <col min="11529" max="11529" width="12.28515625" style="7" customWidth="1"/>
    <col min="11530" max="11530" width="12.140625" style="7" customWidth="1"/>
    <col min="11531" max="11531" width="10.28515625" style="7" customWidth="1"/>
    <col min="11532" max="11532" width="9.140625" style="7"/>
    <col min="11533" max="11533" width="13.7109375" style="7" customWidth="1"/>
    <col min="11534" max="11767" width="9.140625" style="7"/>
    <col min="11768" max="11768" width="7.42578125" style="7" customWidth="1"/>
    <col min="11769" max="11769" width="74.5703125" style="7" customWidth="1"/>
    <col min="11770" max="11773" width="14.42578125" style="7" customWidth="1"/>
    <col min="11774" max="11774" width="18.42578125" style="7" customWidth="1"/>
    <col min="11775" max="11775" width="11.5703125" style="7" customWidth="1"/>
    <col min="11776" max="11776" width="16.140625" style="7" customWidth="1"/>
    <col min="11777" max="11778" width="16" style="7" customWidth="1"/>
    <col min="11779" max="11779" width="21.85546875" style="7" customWidth="1"/>
    <col min="11780" max="11780" width="15.7109375" style="7" customWidth="1"/>
    <col min="11781" max="11781" width="15.42578125" style="7" customWidth="1"/>
    <col min="11782" max="11782" width="13.42578125" style="7" customWidth="1"/>
    <col min="11783" max="11783" width="14.85546875" style="7" customWidth="1"/>
    <col min="11784" max="11784" width="14.7109375" style="7" customWidth="1"/>
    <col min="11785" max="11785" width="12.28515625" style="7" customWidth="1"/>
    <col min="11786" max="11786" width="12.140625" style="7" customWidth="1"/>
    <col min="11787" max="11787" width="10.28515625" style="7" customWidth="1"/>
    <col min="11788" max="11788" width="9.140625" style="7"/>
    <col min="11789" max="11789" width="13.7109375" style="7" customWidth="1"/>
    <col min="11790" max="12023" width="9.140625" style="7"/>
    <col min="12024" max="12024" width="7.42578125" style="7" customWidth="1"/>
    <col min="12025" max="12025" width="74.5703125" style="7" customWidth="1"/>
    <col min="12026" max="12029" width="14.42578125" style="7" customWidth="1"/>
    <col min="12030" max="12030" width="18.42578125" style="7" customWidth="1"/>
    <col min="12031" max="12031" width="11.5703125" style="7" customWidth="1"/>
    <col min="12032" max="12032" width="16.140625" style="7" customWidth="1"/>
    <col min="12033" max="12034" width="16" style="7" customWidth="1"/>
    <col min="12035" max="12035" width="21.85546875" style="7" customWidth="1"/>
    <col min="12036" max="12036" width="15.7109375" style="7" customWidth="1"/>
    <col min="12037" max="12037" width="15.42578125" style="7" customWidth="1"/>
    <col min="12038" max="12038" width="13.42578125" style="7" customWidth="1"/>
    <col min="12039" max="12039" width="14.85546875" style="7" customWidth="1"/>
    <col min="12040" max="12040" width="14.7109375" style="7" customWidth="1"/>
    <col min="12041" max="12041" width="12.28515625" style="7" customWidth="1"/>
    <col min="12042" max="12042" width="12.140625" style="7" customWidth="1"/>
    <col min="12043" max="12043" width="10.28515625" style="7" customWidth="1"/>
    <col min="12044" max="12044" width="9.140625" style="7"/>
    <col min="12045" max="12045" width="13.7109375" style="7" customWidth="1"/>
    <col min="12046" max="12279" width="9.140625" style="7"/>
    <col min="12280" max="12280" width="7.42578125" style="7" customWidth="1"/>
    <col min="12281" max="12281" width="74.5703125" style="7" customWidth="1"/>
    <col min="12282" max="12285" width="14.42578125" style="7" customWidth="1"/>
    <col min="12286" max="12286" width="18.42578125" style="7" customWidth="1"/>
    <col min="12287" max="12287" width="11.5703125" style="7" customWidth="1"/>
    <col min="12288" max="12288" width="16.140625" style="7" customWidth="1"/>
    <col min="12289" max="12290" width="16" style="7" customWidth="1"/>
    <col min="12291" max="12291" width="21.85546875" style="7" customWidth="1"/>
    <col min="12292" max="12292" width="15.7109375" style="7" customWidth="1"/>
    <col min="12293" max="12293" width="15.42578125" style="7" customWidth="1"/>
    <col min="12294" max="12294" width="13.42578125" style="7" customWidth="1"/>
    <col min="12295" max="12295" width="14.85546875" style="7" customWidth="1"/>
    <col min="12296" max="12296" width="14.7109375" style="7" customWidth="1"/>
    <col min="12297" max="12297" width="12.28515625" style="7" customWidth="1"/>
    <col min="12298" max="12298" width="12.140625" style="7" customWidth="1"/>
    <col min="12299" max="12299" width="10.28515625" style="7" customWidth="1"/>
    <col min="12300" max="12300" width="9.140625" style="7"/>
    <col min="12301" max="12301" width="13.7109375" style="7" customWidth="1"/>
    <col min="12302" max="12535" width="9.140625" style="7"/>
    <col min="12536" max="12536" width="7.42578125" style="7" customWidth="1"/>
    <col min="12537" max="12537" width="74.5703125" style="7" customWidth="1"/>
    <col min="12538" max="12541" width="14.42578125" style="7" customWidth="1"/>
    <col min="12542" max="12542" width="18.42578125" style="7" customWidth="1"/>
    <col min="12543" max="12543" width="11.5703125" style="7" customWidth="1"/>
    <col min="12544" max="12544" width="16.140625" style="7" customWidth="1"/>
    <col min="12545" max="12546" width="16" style="7" customWidth="1"/>
    <col min="12547" max="12547" width="21.85546875" style="7" customWidth="1"/>
    <col min="12548" max="12548" width="15.7109375" style="7" customWidth="1"/>
    <col min="12549" max="12549" width="15.42578125" style="7" customWidth="1"/>
    <col min="12550" max="12550" width="13.42578125" style="7" customWidth="1"/>
    <col min="12551" max="12551" width="14.85546875" style="7" customWidth="1"/>
    <col min="12552" max="12552" width="14.7109375" style="7" customWidth="1"/>
    <col min="12553" max="12553" width="12.28515625" style="7" customWidth="1"/>
    <col min="12554" max="12554" width="12.140625" style="7" customWidth="1"/>
    <col min="12555" max="12555" width="10.28515625" style="7" customWidth="1"/>
    <col min="12556" max="12556" width="9.140625" style="7"/>
    <col min="12557" max="12557" width="13.7109375" style="7" customWidth="1"/>
    <col min="12558" max="12791" width="9.140625" style="7"/>
    <col min="12792" max="12792" width="7.42578125" style="7" customWidth="1"/>
    <col min="12793" max="12793" width="74.5703125" style="7" customWidth="1"/>
    <col min="12794" max="12797" width="14.42578125" style="7" customWidth="1"/>
    <col min="12798" max="12798" width="18.42578125" style="7" customWidth="1"/>
    <col min="12799" max="12799" width="11.5703125" style="7" customWidth="1"/>
    <col min="12800" max="12800" width="16.140625" style="7" customWidth="1"/>
    <col min="12801" max="12802" width="16" style="7" customWidth="1"/>
    <col min="12803" max="12803" width="21.85546875" style="7" customWidth="1"/>
    <col min="12804" max="12804" width="15.7109375" style="7" customWidth="1"/>
    <col min="12805" max="12805" width="15.42578125" style="7" customWidth="1"/>
    <col min="12806" max="12806" width="13.42578125" style="7" customWidth="1"/>
    <col min="12807" max="12807" width="14.85546875" style="7" customWidth="1"/>
    <col min="12808" max="12808" width="14.7109375" style="7" customWidth="1"/>
    <col min="12809" max="12809" width="12.28515625" style="7" customWidth="1"/>
    <col min="12810" max="12810" width="12.140625" style="7" customWidth="1"/>
    <col min="12811" max="12811" width="10.28515625" style="7" customWidth="1"/>
    <col min="12812" max="12812" width="9.140625" style="7"/>
    <col min="12813" max="12813" width="13.7109375" style="7" customWidth="1"/>
    <col min="12814" max="13047" width="9.140625" style="7"/>
    <col min="13048" max="13048" width="7.42578125" style="7" customWidth="1"/>
    <col min="13049" max="13049" width="74.5703125" style="7" customWidth="1"/>
    <col min="13050" max="13053" width="14.42578125" style="7" customWidth="1"/>
    <col min="13054" max="13054" width="18.42578125" style="7" customWidth="1"/>
    <col min="13055" max="13055" width="11.5703125" style="7" customWidth="1"/>
    <col min="13056" max="13056" width="16.140625" style="7" customWidth="1"/>
    <col min="13057" max="13058" width="16" style="7" customWidth="1"/>
    <col min="13059" max="13059" width="21.85546875" style="7" customWidth="1"/>
    <col min="13060" max="13060" width="15.7109375" style="7" customWidth="1"/>
    <col min="13061" max="13061" width="15.42578125" style="7" customWidth="1"/>
    <col min="13062" max="13062" width="13.42578125" style="7" customWidth="1"/>
    <col min="13063" max="13063" width="14.85546875" style="7" customWidth="1"/>
    <col min="13064" max="13064" width="14.7109375" style="7" customWidth="1"/>
    <col min="13065" max="13065" width="12.28515625" style="7" customWidth="1"/>
    <col min="13066" max="13066" width="12.140625" style="7" customWidth="1"/>
    <col min="13067" max="13067" width="10.28515625" style="7" customWidth="1"/>
    <col min="13068" max="13068" width="9.140625" style="7"/>
    <col min="13069" max="13069" width="13.7109375" style="7" customWidth="1"/>
    <col min="13070" max="13303" width="9.140625" style="7"/>
    <col min="13304" max="13304" width="7.42578125" style="7" customWidth="1"/>
    <col min="13305" max="13305" width="74.5703125" style="7" customWidth="1"/>
    <col min="13306" max="13309" width="14.42578125" style="7" customWidth="1"/>
    <col min="13310" max="13310" width="18.42578125" style="7" customWidth="1"/>
    <col min="13311" max="13311" width="11.5703125" style="7" customWidth="1"/>
    <col min="13312" max="13312" width="16.140625" style="7" customWidth="1"/>
    <col min="13313" max="13314" width="16" style="7" customWidth="1"/>
    <col min="13315" max="13315" width="21.85546875" style="7" customWidth="1"/>
    <col min="13316" max="13316" width="15.7109375" style="7" customWidth="1"/>
    <col min="13317" max="13317" width="15.42578125" style="7" customWidth="1"/>
    <col min="13318" max="13318" width="13.42578125" style="7" customWidth="1"/>
    <col min="13319" max="13319" width="14.85546875" style="7" customWidth="1"/>
    <col min="13320" max="13320" width="14.7109375" style="7" customWidth="1"/>
    <col min="13321" max="13321" width="12.28515625" style="7" customWidth="1"/>
    <col min="13322" max="13322" width="12.140625" style="7" customWidth="1"/>
    <col min="13323" max="13323" width="10.28515625" style="7" customWidth="1"/>
    <col min="13324" max="13324" width="9.140625" style="7"/>
    <col min="13325" max="13325" width="13.7109375" style="7" customWidth="1"/>
    <col min="13326" max="13559" width="9.140625" style="7"/>
    <col min="13560" max="13560" width="7.42578125" style="7" customWidth="1"/>
    <col min="13561" max="13561" width="74.5703125" style="7" customWidth="1"/>
    <col min="13562" max="13565" width="14.42578125" style="7" customWidth="1"/>
    <col min="13566" max="13566" width="18.42578125" style="7" customWidth="1"/>
    <col min="13567" max="13567" width="11.5703125" style="7" customWidth="1"/>
    <col min="13568" max="13568" width="16.140625" style="7" customWidth="1"/>
    <col min="13569" max="13570" width="16" style="7" customWidth="1"/>
    <col min="13571" max="13571" width="21.85546875" style="7" customWidth="1"/>
    <col min="13572" max="13572" width="15.7109375" style="7" customWidth="1"/>
    <col min="13573" max="13573" width="15.42578125" style="7" customWidth="1"/>
    <col min="13574" max="13574" width="13.42578125" style="7" customWidth="1"/>
    <col min="13575" max="13575" width="14.85546875" style="7" customWidth="1"/>
    <col min="13576" max="13576" width="14.7109375" style="7" customWidth="1"/>
    <col min="13577" max="13577" width="12.28515625" style="7" customWidth="1"/>
    <col min="13578" max="13578" width="12.140625" style="7" customWidth="1"/>
    <col min="13579" max="13579" width="10.28515625" style="7" customWidth="1"/>
    <col min="13580" max="13580" width="9.140625" style="7"/>
    <col min="13581" max="13581" width="13.7109375" style="7" customWidth="1"/>
    <col min="13582" max="13815" width="9.140625" style="7"/>
    <col min="13816" max="13816" width="7.42578125" style="7" customWidth="1"/>
    <col min="13817" max="13817" width="74.5703125" style="7" customWidth="1"/>
    <col min="13818" max="13821" width="14.42578125" style="7" customWidth="1"/>
    <col min="13822" max="13822" width="18.42578125" style="7" customWidth="1"/>
    <col min="13823" max="13823" width="11.5703125" style="7" customWidth="1"/>
    <col min="13824" max="13824" width="16.140625" style="7" customWidth="1"/>
    <col min="13825" max="13826" width="16" style="7" customWidth="1"/>
    <col min="13827" max="13827" width="21.85546875" style="7" customWidth="1"/>
    <col min="13828" max="13828" width="15.7109375" style="7" customWidth="1"/>
    <col min="13829" max="13829" width="15.42578125" style="7" customWidth="1"/>
    <col min="13830" max="13830" width="13.42578125" style="7" customWidth="1"/>
    <col min="13831" max="13831" width="14.85546875" style="7" customWidth="1"/>
    <col min="13832" max="13832" width="14.7109375" style="7" customWidth="1"/>
    <col min="13833" max="13833" width="12.28515625" style="7" customWidth="1"/>
    <col min="13834" max="13834" width="12.140625" style="7" customWidth="1"/>
    <col min="13835" max="13835" width="10.28515625" style="7" customWidth="1"/>
    <col min="13836" max="13836" width="9.140625" style="7"/>
    <col min="13837" max="13837" width="13.7109375" style="7" customWidth="1"/>
    <col min="13838" max="14071" width="9.140625" style="7"/>
    <col min="14072" max="14072" width="7.42578125" style="7" customWidth="1"/>
    <col min="14073" max="14073" width="74.5703125" style="7" customWidth="1"/>
    <col min="14074" max="14077" width="14.42578125" style="7" customWidth="1"/>
    <col min="14078" max="14078" width="18.42578125" style="7" customWidth="1"/>
    <col min="14079" max="14079" width="11.5703125" style="7" customWidth="1"/>
    <col min="14080" max="14080" width="16.140625" style="7" customWidth="1"/>
    <col min="14081" max="14082" width="16" style="7" customWidth="1"/>
    <col min="14083" max="14083" width="21.85546875" style="7" customWidth="1"/>
    <col min="14084" max="14084" width="15.7109375" style="7" customWidth="1"/>
    <col min="14085" max="14085" width="15.42578125" style="7" customWidth="1"/>
    <col min="14086" max="14086" width="13.42578125" style="7" customWidth="1"/>
    <col min="14087" max="14087" width="14.85546875" style="7" customWidth="1"/>
    <col min="14088" max="14088" width="14.7109375" style="7" customWidth="1"/>
    <col min="14089" max="14089" width="12.28515625" style="7" customWidth="1"/>
    <col min="14090" max="14090" width="12.140625" style="7" customWidth="1"/>
    <col min="14091" max="14091" width="10.28515625" style="7" customWidth="1"/>
    <col min="14092" max="14092" width="9.140625" style="7"/>
    <col min="14093" max="14093" width="13.7109375" style="7" customWidth="1"/>
    <col min="14094" max="14327" width="9.140625" style="7"/>
    <col min="14328" max="14328" width="7.42578125" style="7" customWidth="1"/>
    <col min="14329" max="14329" width="74.5703125" style="7" customWidth="1"/>
    <col min="14330" max="14333" width="14.42578125" style="7" customWidth="1"/>
    <col min="14334" max="14334" width="18.42578125" style="7" customWidth="1"/>
    <col min="14335" max="14335" width="11.5703125" style="7" customWidth="1"/>
    <col min="14336" max="14336" width="16.140625" style="7" customWidth="1"/>
    <col min="14337" max="14338" width="16" style="7" customWidth="1"/>
    <col min="14339" max="14339" width="21.85546875" style="7" customWidth="1"/>
    <col min="14340" max="14340" width="15.7109375" style="7" customWidth="1"/>
    <col min="14341" max="14341" width="15.42578125" style="7" customWidth="1"/>
    <col min="14342" max="14342" width="13.42578125" style="7" customWidth="1"/>
    <col min="14343" max="14343" width="14.85546875" style="7" customWidth="1"/>
    <col min="14344" max="14344" width="14.7109375" style="7" customWidth="1"/>
    <col min="14345" max="14345" width="12.28515625" style="7" customWidth="1"/>
    <col min="14346" max="14346" width="12.140625" style="7" customWidth="1"/>
    <col min="14347" max="14347" width="10.28515625" style="7" customWidth="1"/>
    <col min="14348" max="14348" width="9.140625" style="7"/>
    <col min="14349" max="14349" width="13.7109375" style="7" customWidth="1"/>
    <col min="14350" max="14583" width="9.140625" style="7"/>
    <col min="14584" max="14584" width="7.42578125" style="7" customWidth="1"/>
    <col min="14585" max="14585" width="74.5703125" style="7" customWidth="1"/>
    <col min="14586" max="14589" width="14.42578125" style="7" customWidth="1"/>
    <col min="14590" max="14590" width="18.42578125" style="7" customWidth="1"/>
    <col min="14591" max="14591" width="11.5703125" style="7" customWidth="1"/>
    <col min="14592" max="14592" width="16.140625" style="7" customWidth="1"/>
    <col min="14593" max="14594" width="16" style="7" customWidth="1"/>
    <col min="14595" max="14595" width="21.85546875" style="7" customWidth="1"/>
    <col min="14596" max="14596" width="15.7109375" style="7" customWidth="1"/>
    <col min="14597" max="14597" width="15.42578125" style="7" customWidth="1"/>
    <col min="14598" max="14598" width="13.42578125" style="7" customWidth="1"/>
    <col min="14599" max="14599" width="14.85546875" style="7" customWidth="1"/>
    <col min="14600" max="14600" width="14.7109375" style="7" customWidth="1"/>
    <col min="14601" max="14601" width="12.28515625" style="7" customWidth="1"/>
    <col min="14602" max="14602" width="12.140625" style="7" customWidth="1"/>
    <col min="14603" max="14603" width="10.28515625" style="7" customWidth="1"/>
    <col min="14604" max="14604" width="9.140625" style="7"/>
    <col min="14605" max="14605" width="13.7109375" style="7" customWidth="1"/>
    <col min="14606" max="14839" width="9.140625" style="7"/>
    <col min="14840" max="14840" width="7.42578125" style="7" customWidth="1"/>
    <col min="14841" max="14841" width="74.5703125" style="7" customWidth="1"/>
    <col min="14842" max="14845" width="14.42578125" style="7" customWidth="1"/>
    <col min="14846" max="14846" width="18.42578125" style="7" customWidth="1"/>
    <col min="14847" max="14847" width="11.5703125" style="7" customWidth="1"/>
    <col min="14848" max="14848" width="16.140625" style="7" customWidth="1"/>
    <col min="14849" max="14850" width="16" style="7" customWidth="1"/>
    <col min="14851" max="14851" width="21.85546875" style="7" customWidth="1"/>
    <col min="14852" max="14852" width="15.7109375" style="7" customWidth="1"/>
    <col min="14853" max="14853" width="15.42578125" style="7" customWidth="1"/>
    <col min="14854" max="14854" width="13.42578125" style="7" customWidth="1"/>
    <col min="14855" max="14855" width="14.85546875" style="7" customWidth="1"/>
    <col min="14856" max="14856" width="14.7109375" style="7" customWidth="1"/>
    <col min="14857" max="14857" width="12.28515625" style="7" customWidth="1"/>
    <col min="14858" max="14858" width="12.140625" style="7" customWidth="1"/>
    <col min="14859" max="14859" width="10.28515625" style="7" customWidth="1"/>
    <col min="14860" max="14860" width="9.140625" style="7"/>
    <col min="14861" max="14861" width="13.7109375" style="7" customWidth="1"/>
    <col min="14862" max="15095" width="9.140625" style="7"/>
    <col min="15096" max="15096" width="7.42578125" style="7" customWidth="1"/>
    <col min="15097" max="15097" width="74.5703125" style="7" customWidth="1"/>
    <col min="15098" max="15101" width="14.42578125" style="7" customWidth="1"/>
    <col min="15102" max="15102" width="18.42578125" style="7" customWidth="1"/>
    <col min="15103" max="15103" width="11.5703125" style="7" customWidth="1"/>
    <col min="15104" max="15104" width="16.140625" style="7" customWidth="1"/>
    <col min="15105" max="15106" width="16" style="7" customWidth="1"/>
    <col min="15107" max="15107" width="21.85546875" style="7" customWidth="1"/>
    <col min="15108" max="15108" width="15.7109375" style="7" customWidth="1"/>
    <col min="15109" max="15109" width="15.42578125" style="7" customWidth="1"/>
    <col min="15110" max="15110" width="13.42578125" style="7" customWidth="1"/>
    <col min="15111" max="15111" width="14.85546875" style="7" customWidth="1"/>
    <col min="15112" max="15112" width="14.7109375" style="7" customWidth="1"/>
    <col min="15113" max="15113" width="12.28515625" style="7" customWidth="1"/>
    <col min="15114" max="15114" width="12.140625" style="7" customWidth="1"/>
    <col min="15115" max="15115" width="10.28515625" style="7" customWidth="1"/>
    <col min="15116" max="15116" width="9.140625" style="7"/>
    <col min="15117" max="15117" width="13.7109375" style="7" customWidth="1"/>
    <col min="15118" max="15351" width="9.140625" style="7"/>
    <col min="15352" max="15352" width="7.42578125" style="7" customWidth="1"/>
    <col min="15353" max="15353" width="74.5703125" style="7" customWidth="1"/>
    <col min="15354" max="15357" width="14.42578125" style="7" customWidth="1"/>
    <col min="15358" max="15358" width="18.42578125" style="7" customWidth="1"/>
    <col min="15359" max="15359" width="11.5703125" style="7" customWidth="1"/>
    <col min="15360" max="15360" width="16.140625" style="7" customWidth="1"/>
    <col min="15361" max="15362" width="16" style="7" customWidth="1"/>
    <col min="15363" max="15363" width="21.85546875" style="7" customWidth="1"/>
    <col min="15364" max="15364" width="15.7109375" style="7" customWidth="1"/>
    <col min="15365" max="15365" width="15.42578125" style="7" customWidth="1"/>
    <col min="15366" max="15366" width="13.42578125" style="7" customWidth="1"/>
    <col min="15367" max="15367" width="14.85546875" style="7" customWidth="1"/>
    <col min="15368" max="15368" width="14.7109375" style="7" customWidth="1"/>
    <col min="15369" max="15369" width="12.28515625" style="7" customWidth="1"/>
    <col min="15370" max="15370" width="12.140625" style="7" customWidth="1"/>
    <col min="15371" max="15371" width="10.28515625" style="7" customWidth="1"/>
    <col min="15372" max="15372" width="9.140625" style="7"/>
    <col min="15373" max="15373" width="13.7109375" style="7" customWidth="1"/>
    <col min="15374" max="15607" width="9.140625" style="7"/>
    <col min="15608" max="15608" width="7.42578125" style="7" customWidth="1"/>
    <col min="15609" max="15609" width="74.5703125" style="7" customWidth="1"/>
    <col min="15610" max="15613" width="14.42578125" style="7" customWidth="1"/>
    <col min="15614" max="15614" width="18.42578125" style="7" customWidth="1"/>
    <col min="15615" max="15615" width="11.5703125" style="7" customWidth="1"/>
    <col min="15616" max="15616" width="16.140625" style="7" customWidth="1"/>
    <col min="15617" max="15618" width="16" style="7" customWidth="1"/>
    <col min="15619" max="15619" width="21.85546875" style="7" customWidth="1"/>
    <col min="15620" max="15620" width="15.7109375" style="7" customWidth="1"/>
    <col min="15621" max="15621" width="15.42578125" style="7" customWidth="1"/>
    <col min="15622" max="15622" width="13.42578125" style="7" customWidth="1"/>
    <col min="15623" max="15623" width="14.85546875" style="7" customWidth="1"/>
    <col min="15624" max="15624" width="14.7109375" style="7" customWidth="1"/>
    <col min="15625" max="15625" width="12.28515625" style="7" customWidth="1"/>
    <col min="15626" max="15626" width="12.140625" style="7" customWidth="1"/>
    <col min="15627" max="15627" width="10.28515625" style="7" customWidth="1"/>
    <col min="15628" max="15628" width="9.140625" style="7"/>
    <col min="15629" max="15629" width="13.7109375" style="7" customWidth="1"/>
    <col min="15630" max="15863" width="9.140625" style="7"/>
    <col min="15864" max="15864" width="7.42578125" style="7" customWidth="1"/>
    <col min="15865" max="15865" width="74.5703125" style="7" customWidth="1"/>
    <col min="15866" max="15869" width="14.42578125" style="7" customWidth="1"/>
    <col min="15870" max="15870" width="18.42578125" style="7" customWidth="1"/>
    <col min="15871" max="15871" width="11.5703125" style="7" customWidth="1"/>
    <col min="15872" max="15872" width="16.140625" style="7" customWidth="1"/>
    <col min="15873" max="15874" width="16" style="7" customWidth="1"/>
    <col min="15875" max="15875" width="21.85546875" style="7" customWidth="1"/>
    <col min="15876" max="15876" width="15.7109375" style="7" customWidth="1"/>
    <col min="15877" max="15877" width="15.42578125" style="7" customWidth="1"/>
    <col min="15878" max="15878" width="13.42578125" style="7" customWidth="1"/>
    <col min="15879" max="15879" width="14.85546875" style="7" customWidth="1"/>
    <col min="15880" max="15880" width="14.7109375" style="7" customWidth="1"/>
    <col min="15881" max="15881" width="12.28515625" style="7" customWidth="1"/>
    <col min="15882" max="15882" width="12.140625" style="7" customWidth="1"/>
    <col min="15883" max="15883" width="10.28515625" style="7" customWidth="1"/>
    <col min="15884" max="15884" width="9.140625" style="7"/>
    <col min="15885" max="15885" width="13.7109375" style="7" customWidth="1"/>
    <col min="15886" max="16119" width="9.140625" style="7"/>
    <col min="16120" max="16120" width="7.42578125" style="7" customWidth="1"/>
    <col min="16121" max="16121" width="74.5703125" style="7" customWidth="1"/>
    <col min="16122" max="16125" width="14.42578125" style="7" customWidth="1"/>
    <col min="16126" max="16126" width="18.42578125" style="7" customWidth="1"/>
    <col min="16127" max="16127" width="11.5703125" style="7" customWidth="1"/>
    <col min="16128" max="16128" width="16.140625" style="7" customWidth="1"/>
    <col min="16129" max="16130" width="16" style="7" customWidth="1"/>
    <col min="16131" max="16131" width="21.85546875" style="7" customWidth="1"/>
    <col min="16132" max="16132" width="15.7109375" style="7" customWidth="1"/>
    <col min="16133" max="16133" width="15.42578125" style="7" customWidth="1"/>
    <col min="16134" max="16134" width="13.42578125" style="7" customWidth="1"/>
    <col min="16135" max="16135" width="14.85546875" style="7" customWidth="1"/>
    <col min="16136" max="16136" width="14.7109375" style="7" customWidth="1"/>
    <col min="16137" max="16137" width="12.28515625" style="7" customWidth="1"/>
    <col min="16138" max="16138" width="12.140625" style="7" customWidth="1"/>
    <col min="16139" max="16139" width="10.28515625" style="7" customWidth="1"/>
    <col min="16140" max="16140" width="9.140625" style="7"/>
    <col min="16141" max="16141" width="13.7109375" style="7" customWidth="1"/>
    <col min="16142" max="16384" width="9.140625" style="7"/>
  </cols>
  <sheetData>
    <row r="1" spans="1:12" s="137" customFormat="1" ht="20.25">
      <c r="A1" s="194" t="s">
        <v>265</v>
      </c>
      <c r="B1" s="194"/>
      <c r="C1" s="194"/>
      <c r="D1" s="194"/>
      <c r="E1" s="194"/>
      <c r="F1" s="194"/>
      <c r="G1" s="194"/>
      <c r="H1" s="194"/>
      <c r="I1" s="194"/>
      <c r="J1" s="194"/>
      <c r="K1" s="194"/>
    </row>
    <row r="2" spans="1:12" s="138" customFormat="1" ht="24.75" customHeight="1">
      <c r="A2" s="195" t="s">
        <v>298</v>
      </c>
      <c r="B2" s="195"/>
      <c r="C2" s="195"/>
      <c r="D2" s="195"/>
      <c r="E2" s="195"/>
      <c r="F2" s="195"/>
      <c r="G2" s="195"/>
      <c r="H2" s="195"/>
      <c r="I2" s="195"/>
      <c r="J2" s="195"/>
      <c r="K2" s="195"/>
    </row>
    <row r="3" spans="1:12" s="138" customFormat="1" ht="24.75" customHeight="1">
      <c r="A3" s="195" t="s">
        <v>269</v>
      </c>
      <c r="B3" s="195"/>
      <c r="C3" s="195"/>
      <c r="D3" s="195"/>
      <c r="E3" s="195"/>
      <c r="F3" s="195"/>
      <c r="G3" s="195"/>
      <c r="H3" s="195"/>
      <c r="I3" s="195"/>
      <c r="J3" s="195"/>
      <c r="K3" s="195"/>
    </row>
    <row r="4" spans="1:12" s="138" customFormat="1" ht="24.75" customHeight="1">
      <c r="A4" s="196" t="str">
        <f>+'PL I TH'!A4:D4</f>
        <v>(Kèm theo Tờ trình số                     /TTr-UBND ngày       tháng 02 năm 2023 của Ủy ban nhân dân tỉnh Sóc Trăng)</v>
      </c>
      <c r="B4" s="196"/>
      <c r="C4" s="196"/>
      <c r="D4" s="196"/>
      <c r="E4" s="196"/>
      <c r="F4" s="196"/>
      <c r="G4" s="196"/>
      <c r="H4" s="196"/>
      <c r="I4" s="196"/>
      <c r="J4" s="196"/>
      <c r="K4" s="196"/>
    </row>
    <row r="5" spans="1:12" ht="35.450000000000003" customHeight="1">
      <c r="A5" s="197" t="s">
        <v>299</v>
      </c>
      <c r="B5" s="197"/>
      <c r="C5" s="197"/>
      <c r="D5" s="197"/>
      <c r="E5" s="197"/>
      <c r="F5" s="197"/>
      <c r="G5" s="197"/>
      <c r="H5" s="197"/>
      <c r="I5" s="197"/>
      <c r="J5" s="197"/>
      <c r="K5" s="197"/>
    </row>
    <row r="6" spans="1:12" ht="59.25" customHeight="1">
      <c r="A6" s="187" t="s">
        <v>2</v>
      </c>
      <c r="B6" s="187" t="s">
        <v>3</v>
      </c>
      <c r="C6" s="187" t="s">
        <v>4</v>
      </c>
      <c r="D6" s="189" t="s">
        <v>5</v>
      </c>
      <c r="E6" s="187" t="s">
        <v>6</v>
      </c>
      <c r="F6" s="200" t="s">
        <v>7</v>
      </c>
      <c r="G6" s="201"/>
      <c r="H6" s="187" t="s">
        <v>193</v>
      </c>
      <c r="I6" s="187" t="s">
        <v>194</v>
      </c>
      <c r="J6" s="187" t="s">
        <v>192</v>
      </c>
      <c r="K6" s="187" t="s">
        <v>251</v>
      </c>
    </row>
    <row r="7" spans="1:12" ht="35.450000000000003" customHeight="1">
      <c r="A7" s="187"/>
      <c r="B7" s="187"/>
      <c r="C7" s="187"/>
      <c r="D7" s="190"/>
      <c r="E7" s="187"/>
      <c r="F7" s="187" t="s">
        <v>213</v>
      </c>
      <c r="G7" s="187" t="s">
        <v>9</v>
      </c>
      <c r="H7" s="187"/>
      <c r="I7" s="187"/>
      <c r="J7" s="187"/>
      <c r="K7" s="187"/>
    </row>
    <row r="8" spans="1:12" ht="35.450000000000003" customHeight="1">
      <c r="A8" s="187"/>
      <c r="B8" s="187"/>
      <c r="C8" s="187"/>
      <c r="D8" s="190"/>
      <c r="E8" s="187"/>
      <c r="F8" s="187"/>
      <c r="G8" s="187"/>
      <c r="H8" s="187"/>
      <c r="I8" s="187"/>
      <c r="J8" s="187"/>
      <c r="K8" s="187"/>
    </row>
    <row r="9" spans="1:12" ht="35.450000000000003" customHeight="1">
      <c r="A9" s="187"/>
      <c r="B9" s="187"/>
      <c r="C9" s="187"/>
      <c r="D9" s="190"/>
      <c r="E9" s="187"/>
      <c r="F9" s="187"/>
      <c r="G9" s="187"/>
      <c r="H9" s="187"/>
      <c r="I9" s="187"/>
      <c r="J9" s="187"/>
      <c r="K9" s="187"/>
    </row>
    <row r="10" spans="1:12">
      <c r="A10" s="187"/>
      <c r="B10" s="187"/>
      <c r="C10" s="187"/>
      <c r="D10" s="191"/>
      <c r="E10" s="187"/>
      <c r="F10" s="187"/>
      <c r="G10" s="187"/>
      <c r="H10" s="187"/>
      <c r="I10" s="187"/>
      <c r="J10" s="187"/>
      <c r="K10" s="187"/>
    </row>
    <row r="11" spans="1:12">
      <c r="A11" s="85">
        <v>1</v>
      </c>
      <c r="B11" s="85">
        <v>2</v>
      </c>
      <c r="C11" s="85">
        <v>3</v>
      </c>
      <c r="D11" s="85">
        <v>4</v>
      </c>
      <c r="E11" s="85">
        <v>5</v>
      </c>
      <c r="F11" s="85">
        <v>6</v>
      </c>
      <c r="G11" s="85">
        <v>7</v>
      </c>
      <c r="H11" s="85">
        <v>8</v>
      </c>
      <c r="I11" s="85">
        <v>9</v>
      </c>
      <c r="J11" s="85">
        <v>10</v>
      </c>
      <c r="K11" s="85">
        <v>11</v>
      </c>
    </row>
    <row r="12" spans="1:12">
      <c r="A12" s="9"/>
      <c r="B12" s="9" t="s">
        <v>13</v>
      </c>
      <c r="C12" s="51"/>
      <c r="D12" s="9"/>
      <c r="E12" s="51"/>
      <c r="F12" s="52"/>
      <c r="G12" s="53"/>
      <c r="H12" s="53">
        <f>H13</f>
        <v>114647</v>
      </c>
      <c r="I12" s="53">
        <f t="shared" ref="I12:K12" si="0">I13</f>
        <v>85524.130160999994</v>
      </c>
      <c r="J12" s="53">
        <f t="shared" si="0"/>
        <v>29122</v>
      </c>
      <c r="K12" s="53">
        <f t="shared" si="0"/>
        <v>29122</v>
      </c>
      <c r="L12" s="71"/>
    </row>
    <row r="13" spans="1:12" ht="26.25" customHeight="1">
      <c r="A13" s="120"/>
      <c r="B13" s="121" t="s">
        <v>93</v>
      </c>
      <c r="C13" s="124"/>
      <c r="D13" s="124"/>
      <c r="E13" s="124"/>
      <c r="F13" s="125"/>
      <c r="G13" s="125">
        <f>+G14</f>
        <v>238896</v>
      </c>
      <c r="H13" s="125">
        <f t="shared" ref="H13:K13" si="1">+H14</f>
        <v>114647</v>
      </c>
      <c r="I13" s="125">
        <f t="shared" si="1"/>
        <v>85524.130160999994</v>
      </c>
      <c r="J13" s="125">
        <f t="shared" si="1"/>
        <v>29122</v>
      </c>
      <c r="K13" s="125">
        <f t="shared" si="1"/>
        <v>29122</v>
      </c>
    </row>
    <row r="14" spans="1:12">
      <c r="A14" s="113"/>
      <c r="B14" s="108" t="s">
        <v>197</v>
      </c>
      <c r="C14" s="114"/>
      <c r="D14" s="114"/>
      <c r="E14" s="114"/>
      <c r="F14" s="115"/>
      <c r="G14" s="116">
        <f t="shared" ref="G14:K14" si="2">SUM(G15)</f>
        <v>238896</v>
      </c>
      <c r="H14" s="116">
        <f t="shared" si="2"/>
        <v>114647</v>
      </c>
      <c r="I14" s="116">
        <f t="shared" si="2"/>
        <v>85524.130160999994</v>
      </c>
      <c r="J14" s="116">
        <f t="shared" si="2"/>
        <v>29122</v>
      </c>
      <c r="K14" s="116">
        <f t="shared" si="2"/>
        <v>29122</v>
      </c>
    </row>
    <row r="15" spans="1:12" ht="37.5">
      <c r="A15" s="40">
        <v>1</v>
      </c>
      <c r="B15" s="91" t="s">
        <v>221</v>
      </c>
      <c r="C15" s="99" t="s">
        <v>19</v>
      </c>
      <c r="D15" s="92">
        <v>7960799</v>
      </c>
      <c r="E15" s="92" t="s">
        <v>26</v>
      </c>
      <c r="F15" s="92" t="s">
        <v>222</v>
      </c>
      <c r="G15" s="15">
        <v>238896</v>
      </c>
      <c r="H15" s="177">
        <f>122047-3240-4160</f>
        <v>114647</v>
      </c>
      <c r="I15" s="177">
        <v>85524.130160999994</v>
      </c>
      <c r="J15" s="22">
        <f>ROUNDDOWN(H15-I15,0)</f>
        <v>29122</v>
      </c>
      <c r="K15" s="177">
        <f>+J15</f>
        <v>29122</v>
      </c>
    </row>
    <row r="16" spans="1:12">
      <c r="A16" s="67"/>
      <c r="B16" s="68"/>
      <c r="C16" s="68"/>
      <c r="D16" s="68"/>
      <c r="E16" s="68"/>
      <c r="F16" s="68"/>
      <c r="G16" s="100"/>
      <c r="H16" s="68"/>
      <c r="I16" s="68"/>
      <c r="J16" s="68"/>
      <c r="K16" s="68"/>
    </row>
    <row r="17" spans="1:11">
      <c r="A17" s="70"/>
      <c r="B17" s="7"/>
      <c r="C17" s="7"/>
      <c r="D17" s="7"/>
      <c r="E17" s="7"/>
      <c r="F17" s="7"/>
      <c r="G17" s="7"/>
      <c r="H17" s="7"/>
      <c r="I17" s="7"/>
      <c r="J17" s="7"/>
      <c r="K17" s="7"/>
    </row>
    <row r="18" spans="1:11">
      <c r="A18" s="70"/>
      <c r="B18" s="7"/>
      <c r="C18" s="7"/>
      <c r="D18" s="7"/>
      <c r="E18" s="7"/>
      <c r="F18" s="7"/>
      <c r="G18" s="7"/>
      <c r="H18" s="7"/>
      <c r="I18" s="7"/>
      <c r="J18" s="7"/>
      <c r="K18" s="7"/>
    </row>
  </sheetData>
  <mergeCells count="17">
    <mergeCell ref="J6:J10"/>
    <mergeCell ref="K6:K10"/>
    <mergeCell ref="A1:K1"/>
    <mergeCell ref="A2:K2"/>
    <mergeCell ref="A4:K4"/>
    <mergeCell ref="A5:K5"/>
    <mergeCell ref="A6:A10"/>
    <mergeCell ref="B6:B10"/>
    <mergeCell ref="C6:C10"/>
    <mergeCell ref="D6:D10"/>
    <mergeCell ref="F7:F10"/>
    <mergeCell ref="G7:G10"/>
    <mergeCell ref="A3:K3"/>
    <mergeCell ref="E6:E10"/>
    <mergeCell ref="F6:G6"/>
    <mergeCell ref="H6:H10"/>
    <mergeCell ref="I6:I10"/>
  </mergeCells>
  <printOptions horizontalCentered="1"/>
  <pageMargins left="0.11811023622047245" right="0.11811023622047245" top="0.74803149606299213" bottom="0.55118110236220474" header="0.31496062992125984" footer="0.31496062992125984"/>
  <pageSetup paperSize="9" scale="62"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
  <sheetViews>
    <sheetView zoomScale="60" zoomScaleNormal="60" workbookViewId="0">
      <selection activeCell="J6" sqref="J6:J10"/>
    </sheetView>
  </sheetViews>
  <sheetFormatPr defaultRowHeight="18.75"/>
  <cols>
    <col min="1" max="1" width="7.42578125" style="48" customWidth="1"/>
    <col min="2" max="2" width="74.5703125" style="49" customWidth="1"/>
    <col min="3" max="4" width="14.42578125" style="46" customWidth="1"/>
    <col min="5" max="5" width="11.5703125" style="46" customWidth="1"/>
    <col min="6" max="6" width="21.85546875" style="46" customWidth="1"/>
    <col min="7" max="7" width="15.7109375" style="6" customWidth="1"/>
    <col min="8" max="8" width="16.42578125" style="6" customWidth="1"/>
    <col min="9" max="11" width="18.28515625" style="6" customWidth="1"/>
    <col min="12" max="12" width="9.140625" style="7"/>
    <col min="13" max="13" width="13.7109375" style="7" customWidth="1"/>
    <col min="14" max="247" width="9.140625" style="7"/>
    <col min="248" max="248" width="7.42578125" style="7" customWidth="1"/>
    <col min="249" max="249" width="74.5703125" style="7" customWidth="1"/>
    <col min="250" max="253" width="14.42578125" style="7" customWidth="1"/>
    <col min="254" max="254" width="18.42578125" style="7" customWidth="1"/>
    <col min="255" max="255" width="11.5703125" style="7" customWidth="1"/>
    <col min="256" max="256" width="16.140625" style="7" customWidth="1"/>
    <col min="257" max="258" width="16" style="7" customWidth="1"/>
    <col min="259" max="259" width="21.85546875" style="7" customWidth="1"/>
    <col min="260" max="260" width="15.7109375" style="7" customWidth="1"/>
    <col min="261" max="261" width="15.42578125" style="7" customWidth="1"/>
    <col min="262" max="262" width="13.42578125" style="7" customWidth="1"/>
    <col min="263" max="263" width="14.85546875" style="7" customWidth="1"/>
    <col min="264" max="264" width="14.7109375" style="7" customWidth="1"/>
    <col min="265" max="265" width="12.28515625" style="7" customWidth="1"/>
    <col min="266" max="266" width="12.140625" style="7" customWidth="1"/>
    <col min="267" max="267" width="10.28515625" style="7" customWidth="1"/>
    <col min="268" max="268" width="9.140625" style="7"/>
    <col min="269" max="269" width="13.7109375" style="7" customWidth="1"/>
    <col min="270" max="503" width="9.140625" style="7"/>
    <col min="504" max="504" width="7.42578125" style="7" customWidth="1"/>
    <col min="505" max="505" width="74.5703125" style="7" customWidth="1"/>
    <col min="506" max="509" width="14.42578125" style="7" customWidth="1"/>
    <col min="510" max="510" width="18.42578125" style="7" customWidth="1"/>
    <col min="511" max="511" width="11.5703125" style="7" customWidth="1"/>
    <col min="512" max="512" width="16.140625" style="7" customWidth="1"/>
    <col min="513" max="514" width="16" style="7" customWidth="1"/>
    <col min="515" max="515" width="21.85546875" style="7" customWidth="1"/>
    <col min="516" max="516" width="15.7109375" style="7" customWidth="1"/>
    <col min="517" max="517" width="15.42578125" style="7" customWidth="1"/>
    <col min="518" max="518" width="13.42578125" style="7" customWidth="1"/>
    <col min="519" max="519" width="14.85546875" style="7" customWidth="1"/>
    <col min="520" max="520" width="14.7109375" style="7" customWidth="1"/>
    <col min="521" max="521" width="12.28515625" style="7" customWidth="1"/>
    <col min="522" max="522" width="12.140625" style="7" customWidth="1"/>
    <col min="523" max="523" width="10.28515625" style="7" customWidth="1"/>
    <col min="524" max="524" width="9.140625" style="7"/>
    <col min="525" max="525" width="13.7109375" style="7" customWidth="1"/>
    <col min="526" max="759" width="9.140625" style="7"/>
    <col min="760" max="760" width="7.42578125" style="7" customWidth="1"/>
    <col min="761" max="761" width="74.5703125" style="7" customWidth="1"/>
    <col min="762" max="765" width="14.42578125" style="7" customWidth="1"/>
    <col min="766" max="766" width="18.42578125" style="7" customWidth="1"/>
    <col min="767" max="767" width="11.5703125" style="7" customWidth="1"/>
    <col min="768" max="768" width="16.140625" style="7" customWidth="1"/>
    <col min="769" max="770" width="16" style="7" customWidth="1"/>
    <col min="771" max="771" width="21.85546875" style="7" customWidth="1"/>
    <col min="772" max="772" width="15.7109375" style="7" customWidth="1"/>
    <col min="773" max="773" width="15.42578125" style="7" customWidth="1"/>
    <col min="774" max="774" width="13.42578125" style="7" customWidth="1"/>
    <col min="775" max="775" width="14.85546875" style="7" customWidth="1"/>
    <col min="776" max="776" width="14.7109375" style="7" customWidth="1"/>
    <col min="777" max="777" width="12.28515625" style="7" customWidth="1"/>
    <col min="778" max="778" width="12.140625" style="7" customWidth="1"/>
    <col min="779" max="779" width="10.28515625" style="7" customWidth="1"/>
    <col min="780" max="780" width="9.140625" style="7"/>
    <col min="781" max="781" width="13.7109375" style="7" customWidth="1"/>
    <col min="782" max="1015" width="9.140625" style="7"/>
    <col min="1016" max="1016" width="7.42578125" style="7" customWidth="1"/>
    <col min="1017" max="1017" width="74.5703125" style="7" customWidth="1"/>
    <col min="1018" max="1021" width="14.42578125" style="7" customWidth="1"/>
    <col min="1022" max="1022" width="18.42578125" style="7" customWidth="1"/>
    <col min="1023" max="1023" width="11.5703125" style="7" customWidth="1"/>
    <col min="1024" max="1024" width="16.140625" style="7" customWidth="1"/>
    <col min="1025" max="1026" width="16" style="7" customWidth="1"/>
    <col min="1027" max="1027" width="21.85546875" style="7" customWidth="1"/>
    <col min="1028" max="1028" width="15.7109375" style="7" customWidth="1"/>
    <col min="1029" max="1029" width="15.42578125" style="7" customWidth="1"/>
    <col min="1030" max="1030" width="13.42578125" style="7" customWidth="1"/>
    <col min="1031" max="1031" width="14.85546875" style="7" customWidth="1"/>
    <col min="1032" max="1032" width="14.7109375" style="7" customWidth="1"/>
    <col min="1033" max="1033" width="12.28515625" style="7" customWidth="1"/>
    <col min="1034" max="1034" width="12.140625" style="7" customWidth="1"/>
    <col min="1035" max="1035" width="10.28515625" style="7" customWidth="1"/>
    <col min="1036" max="1036" width="9.140625" style="7"/>
    <col min="1037" max="1037" width="13.7109375" style="7" customWidth="1"/>
    <col min="1038" max="1271" width="9.140625" style="7"/>
    <col min="1272" max="1272" width="7.42578125" style="7" customWidth="1"/>
    <col min="1273" max="1273" width="74.5703125" style="7" customWidth="1"/>
    <col min="1274" max="1277" width="14.42578125" style="7" customWidth="1"/>
    <col min="1278" max="1278" width="18.42578125" style="7" customWidth="1"/>
    <col min="1279" max="1279" width="11.5703125" style="7" customWidth="1"/>
    <col min="1280" max="1280" width="16.140625" style="7" customWidth="1"/>
    <col min="1281" max="1282" width="16" style="7" customWidth="1"/>
    <col min="1283" max="1283" width="21.85546875" style="7" customWidth="1"/>
    <col min="1284" max="1284" width="15.7109375" style="7" customWidth="1"/>
    <col min="1285" max="1285" width="15.42578125" style="7" customWidth="1"/>
    <col min="1286" max="1286" width="13.42578125" style="7" customWidth="1"/>
    <col min="1287" max="1287" width="14.85546875" style="7" customWidth="1"/>
    <col min="1288" max="1288" width="14.7109375" style="7" customWidth="1"/>
    <col min="1289" max="1289" width="12.28515625" style="7" customWidth="1"/>
    <col min="1290" max="1290" width="12.140625" style="7" customWidth="1"/>
    <col min="1291" max="1291" width="10.28515625" style="7" customWidth="1"/>
    <col min="1292" max="1292" width="9.140625" style="7"/>
    <col min="1293" max="1293" width="13.7109375" style="7" customWidth="1"/>
    <col min="1294" max="1527" width="9.140625" style="7"/>
    <col min="1528" max="1528" width="7.42578125" style="7" customWidth="1"/>
    <col min="1529" max="1529" width="74.5703125" style="7" customWidth="1"/>
    <col min="1530" max="1533" width="14.42578125" style="7" customWidth="1"/>
    <col min="1534" max="1534" width="18.42578125" style="7" customWidth="1"/>
    <col min="1535" max="1535" width="11.5703125" style="7" customWidth="1"/>
    <col min="1536" max="1536" width="16.140625" style="7" customWidth="1"/>
    <col min="1537" max="1538" width="16" style="7" customWidth="1"/>
    <col min="1539" max="1539" width="21.85546875" style="7" customWidth="1"/>
    <col min="1540" max="1540" width="15.7109375" style="7" customWidth="1"/>
    <col min="1541" max="1541" width="15.42578125" style="7" customWidth="1"/>
    <col min="1542" max="1542" width="13.42578125" style="7" customWidth="1"/>
    <col min="1543" max="1543" width="14.85546875" style="7" customWidth="1"/>
    <col min="1544" max="1544" width="14.7109375" style="7" customWidth="1"/>
    <col min="1545" max="1545" width="12.28515625" style="7" customWidth="1"/>
    <col min="1546" max="1546" width="12.140625" style="7" customWidth="1"/>
    <col min="1547" max="1547" width="10.28515625" style="7" customWidth="1"/>
    <col min="1548" max="1548" width="9.140625" style="7"/>
    <col min="1549" max="1549" width="13.7109375" style="7" customWidth="1"/>
    <col min="1550" max="1783" width="9.140625" style="7"/>
    <col min="1784" max="1784" width="7.42578125" style="7" customWidth="1"/>
    <col min="1785" max="1785" width="74.5703125" style="7" customWidth="1"/>
    <col min="1786" max="1789" width="14.42578125" style="7" customWidth="1"/>
    <col min="1790" max="1790" width="18.42578125" style="7" customWidth="1"/>
    <col min="1791" max="1791" width="11.5703125" style="7" customWidth="1"/>
    <col min="1792" max="1792" width="16.140625" style="7" customWidth="1"/>
    <col min="1793" max="1794" width="16" style="7" customWidth="1"/>
    <col min="1795" max="1795" width="21.85546875" style="7" customWidth="1"/>
    <col min="1796" max="1796" width="15.7109375" style="7" customWidth="1"/>
    <col min="1797" max="1797" width="15.42578125" style="7" customWidth="1"/>
    <col min="1798" max="1798" width="13.42578125" style="7" customWidth="1"/>
    <col min="1799" max="1799" width="14.85546875" style="7" customWidth="1"/>
    <col min="1800" max="1800" width="14.7109375" style="7" customWidth="1"/>
    <col min="1801" max="1801" width="12.28515625" style="7" customWidth="1"/>
    <col min="1802" max="1802" width="12.140625" style="7" customWidth="1"/>
    <col min="1803" max="1803" width="10.28515625" style="7" customWidth="1"/>
    <col min="1804" max="1804" width="9.140625" style="7"/>
    <col min="1805" max="1805" width="13.7109375" style="7" customWidth="1"/>
    <col min="1806" max="2039" width="9.140625" style="7"/>
    <col min="2040" max="2040" width="7.42578125" style="7" customWidth="1"/>
    <col min="2041" max="2041" width="74.5703125" style="7" customWidth="1"/>
    <col min="2042" max="2045" width="14.42578125" style="7" customWidth="1"/>
    <col min="2046" max="2046" width="18.42578125" style="7" customWidth="1"/>
    <col min="2047" max="2047" width="11.5703125" style="7" customWidth="1"/>
    <col min="2048" max="2048" width="16.140625" style="7" customWidth="1"/>
    <col min="2049" max="2050" width="16" style="7" customWidth="1"/>
    <col min="2051" max="2051" width="21.85546875" style="7" customWidth="1"/>
    <col min="2052" max="2052" width="15.7109375" style="7" customWidth="1"/>
    <col min="2053" max="2053" width="15.42578125" style="7" customWidth="1"/>
    <col min="2054" max="2054" width="13.42578125" style="7" customWidth="1"/>
    <col min="2055" max="2055" width="14.85546875" style="7" customWidth="1"/>
    <col min="2056" max="2056" width="14.7109375" style="7" customWidth="1"/>
    <col min="2057" max="2057" width="12.28515625" style="7" customWidth="1"/>
    <col min="2058" max="2058" width="12.140625" style="7" customWidth="1"/>
    <col min="2059" max="2059" width="10.28515625" style="7" customWidth="1"/>
    <col min="2060" max="2060" width="9.140625" style="7"/>
    <col min="2061" max="2061" width="13.7109375" style="7" customWidth="1"/>
    <col min="2062" max="2295" width="9.140625" style="7"/>
    <col min="2296" max="2296" width="7.42578125" style="7" customWidth="1"/>
    <col min="2297" max="2297" width="74.5703125" style="7" customWidth="1"/>
    <col min="2298" max="2301" width="14.42578125" style="7" customWidth="1"/>
    <col min="2302" max="2302" width="18.42578125" style="7" customWidth="1"/>
    <col min="2303" max="2303" width="11.5703125" style="7" customWidth="1"/>
    <col min="2304" max="2304" width="16.140625" style="7" customWidth="1"/>
    <col min="2305" max="2306" width="16" style="7" customWidth="1"/>
    <col min="2307" max="2307" width="21.85546875" style="7" customWidth="1"/>
    <col min="2308" max="2308" width="15.7109375" style="7" customWidth="1"/>
    <col min="2309" max="2309" width="15.42578125" style="7" customWidth="1"/>
    <col min="2310" max="2310" width="13.42578125" style="7" customWidth="1"/>
    <col min="2311" max="2311" width="14.85546875" style="7" customWidth="1"/>
    <col min="2312" max="2312" width="14.7109375" style="7" customWidth="1"/>
    <col min="2313" max="2313" width="12.28515625" style="7" customWidth="1"/>
    <col min="2314" max="2314" width="12.140625" style="7" customWidth="1"/>
    <col min="2315" max="2315" width="10.28515625" style="7" customWidth="1"/>
    <col min="2316" max="2316" width="9.140625" style="7"/>
    <col min="2317" max="2317" width="13.7109375" style="7" customWidth="1"/>
    <col min="2318" max="2551" width="9.140625" style="7"/>
    <col min="2552" max="2552" width="7.42578125" style="7" customWidth="1"/>
    <col min="2553" max="2553" width="74.5703125" style="7" customWidth="1"/>
    <col min="2554" max="2557" width="14.42578125" style="7" customWidth="1"/>
    <col min="2558" max="2558" width="18.42578125" style="7" customWidth="1"/>
    <col min="2559" max="2559" width="11.5703125" style="7" customWidth="1"/>
    <col min="2560" max="2560" width="16.140625" style="7" customWidth="1"/>
    <col min="2561" max="2562" width="16" style="7" customWidth="1"/>
    <col min="2563" max="2563" width="21.85546875" style="7" customWidth="1"/>
    <col min="2564" max="2564" width="15.7109375" style="7" customWidth="1"/>
    <col min="2565" max="2565" width="15.42578125" style="7" customWidth="1"/>
    <col min="2566" max="2566" width="13.42578125" style="7" customWidth="1"/>
    <col min="2567" max="2567" width="14.85546875" style="7" customWidth="1"/>
    <col min="2568" max="2568" width="14.7109375" style="7" customWidth="1"/>
    <col min="2569" max="2569" width="12.28515625" style="7" customWidth="1"/>
    <col min="2570" max="2570" width="12.140625" style="7" customWidth="1"/>
    <col min="2571" max="2571" width="10.28515625" style="7" customWidth="1"/>
    <col min="2572" max="2572" width="9.140625" style="7"/>
    <col min="2573" max="2573" width="13.7109375" style="7" customWidth="1"/>
    <col min="2574" max="2807" width="9.140625" style="7"/>
    <col min="2808" max="2808" width="7.42578125" style="7" customWidth="1"/>
    <col min="2809" max="2809" width="74.5703125" style="7" customWidth="1"/>
    <col min="2810" max="2813" width="14.42578125" style="7" customWidth="1"/>
    <col min="2814" max="2814" width="18.42578125" style="7" customWidth="1"/>
    <col min="2815" max="2815" width="11.5703125" style="7" customWidth="1"/>
    <col min="2816" max="2816" width="16.140625" style="7" customWidth="1"/>
    <col min="2817" max="2818" width="16" style="7" customWidth="1"/>
    <col min="2819" max="2819" width="21.85546875" style="7" customWidth="1"/>
    <col min="2820" max="2820" width="15.7109375" style="7" customWidth="1"/>
    <col min="2821" max="2821" width="15.42578125" style="7" customWidth="1"/>
    <col min="2822" max="2822" width="13.42578125" style="7" customWidth="1"/>
    <col min="2823" max="2823" width="14.85546875" style="7" customWidth="1"/>
    <col min="2824" max="2824" width="14.7109375" style="7" customWidth="1"/>
    <col min="2825" max="2825" width="12.28515625" style="7" customWidth="1"/>
    <col min="2826" max="2826" width="12.140625" style="7" customWidth="1"/>
    <col min="2827" max="2827" width="10.28515625" style="7" customWidth="1"/>
    <col min="2828" max="2828" width="9.140625" style="7"/>
    <col min="2829" max="2829" width="13.7109375" style="7" customWidth="1"/>
    <col min="2830" max="3063" width="9.140625" style="7"/>
    <col min="3064" max="3064" width="7.42578125" style="7" customWidth="1"/>
    <col min="3065" max="3065" width="74.5703125" style="7" customWidth="1"/>
    <col min="3066" max="3069" width="14.42578125" style="7" customWidth="1"/>
    <col min="3070" max="3070" width="18.42578125" style="7" customWidth="1"/>
    <col min="3071" max="3071" width="11.5703125" style="7" customWidth="1"/>
    <col min="3072" max="3072" width="16.140625" style="7" customWidth="1"/>
    <col min="3073" max="3074" width="16" style="7" customWidth="1"/>
    <col min="3075" max="3075" width="21.85546875" style="7" customWidth="1"/>
    <col min="3076" max="3076" width="15.7109375" style="7" customWidth="1"/>
    <col min="3077" max="3077" width="15.42578125" style="7" customWidth="1"/>
    <col min="3078" max="3078" width="13.42578125" style="7" customWidth="1"/>
    <col min="3079" max="3079" width="14.85546875" style="7" customWidth="1"/>
    <col min="3080" max="3080" width="14.7109375" style="7" customWidth="1"/>
    <col min="3081" max="3081" width="12.28515625" style="7" customWidth="1"/>
    <col min="3082" max="3082" width="12.140625" style="7" customWidth="1"/>
    <col min="3083" max="3083" width="10.28515625" style="7" customWidth="1"/>
    <col min="3084" max="3084" width="9.140625" style="7"/>
    <col min="3085" max="3085" width="13.7109375" style="7" customWidth="1"/>
    <col min="3086" max="3319" width="9.140625" style="7"/>
    <col min="3320" max="3320" width="7.42578125" style="7" customWidth="1"/>
    <col min="3321" max="3321" width="74.5703125" style="7" customWidth="1"/>
    <col min="3322" max="3325" width="14.42578125" style="7" customWidth="1"/>
    <col min="3326" max="3326" width="18.42578125" style="7" customWidth="1"/>
    <col min="3327" max="3327" width="11.5703125" style="7" customWidth="1"/>
    <col min="3328" max="3328" width="16.140625" style="7" customWidth="1"/>
    <col min="3329" max="3330" width="16" style="7" customWidth="1"/>
    <col min="3331" max="3331" width="21.85546875" style="7" customWidth="1"/>
    <col min="3332" max="3332" width="15.7109375" style="7" customWidth="1"/>
    <col min="3333" max="3333" width="15.42578125" style="7" customWidth="1"/>
    <col min="3334" max="3334" width="13.42578125" style="7" customWidth="1"/>
    <col min="3335" max="3335" width="14.85546875" style="7" customWidth="1"/>
    <col min="3336" max="3336" width="14.7109375" style="7" customWidth="1"/>
    <col min="3337" max="3337" width="12.28515625" style="7" customWidth="1"/>
    <col min="3338" max="3338" width="12.140625" style="7" customWidth="1"/>
    <col min="3339" max="3339" width="10.28515625" style="7" customWidth="1"/>
    <col min="3340" max="3340" width="9.140625" style="7"/>
    <col min="3341" max="3341" width="13.7109375" style="7" customWidth="1"/>
    <col min="3342" max="3575" width="9.140625" style="7"/>
    <col min="3576" max="3576" width="7.42578125" style="7" customWidth="1"/>
    <col min="3577" max="3577" width="74.5703125" style="7" customWidth="1"/>
    <col min="3578" max="3581" width="14.42578125" style="7" customWidth="1"/>
    <col min="3582" max="3582" width="18.42578125" style="7" customWidth="1"/>
    <col min="3583" max="3583" width="11.5703125" style="7" customWidth="1"/>
    <col min="3584" max="3584" width="16.140625" style="7" customWidth="1"/>
    <col min="3585" max="3586" width="16" style="7" customWidth="1"/>
    <col min="3587" max="3587" width="21.85546875" style="7" customWidth="1"/>
    <col min="3588" max="3588" width="15.7109375" style="7" customWidth="1"/>
    <col min="3589" max="3589" width="15.42578125" style="7" customWidth="1"/>
    <col min="3590" max="3590" width="13.42578125" style="7" customWidth="1"/>
    <col min="3591" max="3591" width="14.85546875" style="7" customWidth="1"/>
    <col min="3592" max="3592" width="14.7109375" style="7" customWidth="1"/>
    <col min="3593" max="3593" width="12.28515625" style="7" customWidth="1"/>
    <col min="3594" max="3594" width="12.140625" style="7" customWidth="1"/>
    <col min="3595" max="3595" width="10.28515625" style="7" customWidth="1"/>
    <col min="3596" max="3596" width="9.140625" style="7"/>
    <col min="3597" max="3597" width="13.7109375" style="7" customWidth="1"/>
    <col min="3598" max="3831" width="9.140625" style="7"/>
    <col min="3832" max="3832" width="7.42578125" style="7" customWidth="1"/>
    <col min="3833" max="3833" width="74.5703125" style="7" customWidth="1"/>
    <col min="3834" max="3837" width="14.42578125" style="7" customWidth="1"/>
    <col min="3838" max="3838" width="18.42578125" style="7" customWidth="1"/>
    <col min="3839" max="3839" width="11.5703125" style="7" customWidth="1"/>
    <col min="3840" max="3840" width="16.140625" style="7" customWidth="1"/>
    <col min="3841" max="3842" width="16" style="7" customWidth="1"/>
    <col min="3843" max="3843" width="21.85546875" style="7" customWidth="1"/>
    <col min="3844" max="3844" width="15.7109375" style="7" customWidth="1"/>
    <col min="3845" max="3845" width="15.42578125" style="7" customWidth="1"/>
    <col min="3846" max="3846" width="13.42578125" style="7" customWidth="1"/>
    <col min="3847" max="3847" width="14.85546875" style="7" customWidth="1"/>
    <col min="3848" max="3848" width="14.7109375" style="7" customWidth="1"/>
    <col min="3849" max="3849" width="12.28515625" style="7" customWidth="1"/>
    <col min="3850" max="3850" width="12.140625" style="7" customWidth="1"/>
    <col min="3851" max="3851" width="10.28515625" style="7" customWidth="1"/>
    <col min="3852" max="3852" width="9.140625" style="7"/>
    <col min="3853" max="3853" width="13.7109375" style="7" customWidth="1"/>
    <col min="3854" max="4087" width="9.140625" style="7"/>
    <col min="4088" max="4088" width="7.42578125" style="7" customWidth="1"/>
    <col min="4089" max="4089" width="74.5703125" style="7" customWidth="1"/>
    <col min="4090" max="4093" width="14.42578125" style="7" customWidth="1"/>
    <col min="4094" max="4094" width="18.42578125" style="7" customWidth="1"/>
    <col min="4095" max="4095" width="11.5703125" style="7" customWidth="1"/>
    <col min="4096" max="4096" width="16.140625" style="7" customWidth="1"/>
    <col min="4097" max="4098" width="16" style="7" customWidth="1"/>
    <col min="4099" max="4099" width="21.85546875" style="7" customWidth="1"/>
    <col min="4100" max="4100" width="15.7109375" style="7" customWidth="1"/>
    <col min="4101" max="4101" width="15.42578125" style="7" customWidth="1"/>
    <col min="4102" max="4102" width="13.42578125" style="7" customWidth="1"/>
    <col min="4103" max="4103" width="14.85546875" style="7" customWidth="1"/>
    <col min="4104" max="4104" width="14.7109375" style="7" customWidth="1"/>
    <col min="4105" max="4105" width="12.28515625" style="7" customWidth="1"/>
    <col min="4106" max="4106" width="12.140625" style="7" customWidth="1"/>
    <col min="4107" max="4107" width="10.28515625" style="7" customWidth="1"/>
    <col min="4108" max="4108" width="9.140625" style="7"/>
    <col min="4109" max="4109" width="13.7109375" style="7" customWidth="1"/>
    <col min="4110" max="4343" width="9.140625" style="7"/>
    <col min="4344" max="4344" width="7.42578125" style="7" customWidth="1"/>
    <col min="4345" max="4345" width="74.5703125" style="7" customWidth="1"/>
    <col min="4346" max="4349" width="14.42578125" style="7" customWidth="1"/>
    <col min="4350" max="4350" width="18.42578125" style="7" customWidth="1"/>
    <col min="4351" max="4351" width="11.5703125" style="7" customWidth="1"/>
    <col min="4352" max="4352" width="16.140625" style="7" customWidth="1"/>
    <col min="4353" max="4354" width="16" style="7" customWidth="1"/>
    <col min="4355" max="4355" width="21.85546875" style="7" customWidth="1"/>
    <col min="4356" max="4356" width="15.7109375" style="7" customWidth="1"/>
    <col min="4357" max="4357" width="15.42578125" style="7" customWidth="1"/>
    <col min="4358" max="4358" width="13.42578125" style="7" customWidth="1"/>
    <col min="4359" max="4359" width="14.85546875" style="7" customWidth="1"/>
    <col min="4360" max="4360" width="14.7109375" style="7" customWidth="1"/>
    <col min="4361" max="4361" width="12.28515625" style="7" customWidth="1"/>
    <col min="4362" max="4362" width="12.140625" style="7" customWidth="1"/>
    <col min="4363" max="4363" width="10.28515625" style="7" customWidth="1"/>
    <col min="4364" max="4364" width="9.140625" style="7"/>
    <col min="4365" max="4365" width="13.7109375" style="7" customWidth="1"/>
    <col min="4366" max="4599" width="9.140625" style="7"/>
    <col min="4600" max="4600" width="7.42578125" style="7" customWidth="1"/>
    <col min="4601" max="4601" width="74.5703125" style="7" customWidth="1"/>
    <col min="4602" max="4605" width="14.42578125" style="7" customWidth="1"/>
    <col min="4606" max="4606" width="18.42578125" style="7" customWidth="1"/>
    <col min="4607" max="4607" width="11.5703125" style="7" customWidth="1"/>
    <col min="4608" max="4608" width="16.140625" style="7" customWidth="1"/>
    <col min="4609" max="4610" width="16" style="7" customWidth="1"/>
    <col min="4611" max="4611" width="21.85546875" style="7" customWidth="1"/>
    <col min="4612" max="4612" width="15.7109375" style="7" customWidth="1"/>
    <col min="4613" max="4613" width="15.42578125" style="7" customWidth="1"/>
    <col min="4614" max="4614" width="13.42578125" style="7" customWidth="1"/>
    <col min="4615" max="4615" width="14.85546875" style="7" customWidth="1"/>
    <col min="4616" max="4616" width="14.7109375" style="7" customWidth="1"/>
    <col min="4617" max="4617" width="12.28515625" style="7" customWidth="1"/>
    <col min="4618" max="4618" width="12.140625" style="7" customWidth="1"/>
    <col min="4619" max="4619" width="10.28515625" style="7" customWidth="1"/>
    <col min="4620" max="4620" width="9.140625" style="7"/>
    <col min="4621" max="4621" width="13.7109375" style="7" customWidth="1"/>
    <col min="4622" max="4855" width="9.140625" style="7"/>
    <col min="4856" max="4856" width="7.42578125" style="7" customWidth="1"/>
    <col min="4857" max="4857" width="74.5703125" style="7" customWidth="1"/>
    <col min="4858" max="4861" width="14.42578125" style="7" customWidth="1"/>
    <col min="4862" max="4862" width="18.42578125" style="7" customWidth="1"/>
    <col min="4863" max="4863" width="11.5703125" style="7" customWidth="1"/>
    <col min="4864" max="4864" width="16.140625" style="7" customWidth="1"/>
    <col min="4865" max="4866" width="16" style="7" customWidth="1"/>
    <col min="4867" max="4867" width="21.85546875" style="7" customWidth="1"/>
    <col min="4868" max="4868" width="15.7109375" style="7" customWidth="1"/>
    <col min="4869" max="4869" width="15.42578125" style="7" customWidth="1"/>
    <col min="4870" max="4870" width="13.42578125" style="7" customWidth="1"/>
    <col min="4871" max="4871" width="14.85546875" style="7" customWidth="1"/>
    <col min="4872" max="4872" width="14.7109375" style="7" customWidth="1"/>
    <col min="4873" max="4873" width="12.28515625" style="7" customWidth="1"/>
    <col min="4874" max="4874" width="12.140625" style="7" customWidth="1"/>
    <col min="4875" max="4875" width="10.28515625" style="7" customWidth="1"/>
    <col min="4876" max="4876" width="9.140625" style="7"/>
    <col min="4877" max="4877" width="13.7109375" style="7" customWidth="1"/>
    <col min="4878" max="5111" width="9.140625" style="7"/>
    <col min="5112" max="5112" width="7.42578125" style="7" customWidth="1"/>
    <col min="5113" max="5113" width="74.5703125" style="7" customWidth="1"/>
    <col min="5114" max="5117" width="14.42578125" style="7" customWidth="1"/>
    <col min="5118" max="5118" width="18.42578125" style="7" customWidth="1"/>
    <col min="5119" max="5119" width="11.5703125" style="7" customWidth="1"/>
    <col min="5120" max="5120" width="16.140625" style="7" customWidth="1"/>
    <col min="5121" max="5122" width="16" style="7" customWidth="1"/>
    <col min="5123" max="5123" width="21.85546875" style="7" customWidth="1"/>
    <col min="5124" max="5124" width="15.7109375" style="7" customWidth="1"/>
    <col min="5125" max="5125" width="15.42578125" style="7" customWidth="1"/>
    <col min="5126" max="5126" width="13.42578125" style="7" customWidth="1"/>
    <col min="5127" max="5127" width="14.85546875" style="7" customWidth="1"/>
    <col min="5128" max="5128" width="14.7109375" style="7" customWidth="1"/>
    <col min="5129" max="5129" width="12.28515625" style="7" customWidth="1"/>
    <col min="5130" max="5130" width="12.140625" style="7" customWidth="1"/>
    <col min="5131" max="5131" width="10.28515625" style="7" customWidth="1"/>
    <col min="5132" max="5132" width="9.140625" style="7"/>
    <col min="5133" max="5133" width="13.7109375" style="7" customWidth="1"/>
    <col min="5134" max="5367" width="9.140625" style="7"/>
    <col min="5368" max="5368" width="7.42578125" style="7" customWidth="1"/>
    <col min="5369" max="5369" width="74.5703125" style="7" customWidth="1"/>
    <col min="5370" max="5373" width="14.42578125" style="7" customWidth="1"/>
    <col min="5374" max="5374" width="18.42578125" style="7" customWidth="1"/>
    <col min="5375" max="5375" width="11.5703125" style="7" customWidth="1"/>
    <col min="5376" max="5376" width="16.140625" style="7" customWidth="1"/>
    <col min="5377" max="5378" width="16" style="7" customWidth="1"/>
    <col min="5379" max="5379" width="21.85546875" style="7" customWidth="1"/>
    <col min="5380" max="5380" width="15.7109375" style="7" customWidth="1"/>
    <col min="5381" max="5381" width="15.42578125" style="7" customWidth="1"/>
    <col min="5382" max="5382" width="13.42578125" style="7" customWidth="1"/>
    <col min="5383" max="5383" width="14.85546875" style="7" customWidth="1"/>
    <col min="5384" max="5384" width="14.7109375" style="7" customWidth="1"/>
    <col min="5385" max="5385" width="12.28515625" style="7" customWidth="1"/>
    <col min="5386" max="5386" width="12.140625" style="7" customWidth="1"/>
    <col min="5387" max="5387" width="10.28515625" style="7" customWidth="1"/>
    <col min="5388" max="5388" width="9.140625" style="7"/>
    <col min="5389" max="5389" width="13.7109375" style="7" customWidth="1"/>
    <col min="5390" max="5623" width="9.140625" style="7"/>
    <col min="5624" max="5624" width="7.42578125" style="7" customWidth="1"/>
    <col min="5625" max="5625" width="74.5703125" style="7" customWidth="1"/>
    <col min="5626" max="5629" width="14.42578125" style="7" customWidth="1"/>
    <col min="5630" max="5630" width="18.42578125" style="7" customWidth="1"/>
    <col min="5631" max="5631" width="11.5703125" style="7" customWidth="1"/>
    <col min="5632" max="5632" width="16.140625" style="7" customWidth="1"/>
    <col min="5633" max="5634" width="16" style="7" customWidth="1"/>
    <col min="5635" max="5635" width="21.85546875" style="7" customWidth="1"/>
    <col min="5636" max="5636" width="15.7109375" style="7" customWidth="1"/>
    <col min="5637" max="5637" width="15.42578125" style="7" customWidth="1"/>
    <col min="5638" max="5638" width="13.42578125" style="7" customWidth="1"/>
    <col min="5639" max="5639" width="14.85546875" style="7" customWidth="1"/>
    <col min="5640" max="5640" width="14.7109375" style="7" customWidth="1"/>
    <col min="5641" max="5641" width="12.28515625" style="7" customWidth="1"/>
    <col min="5642" max="5642" width="12.140625" style="7" customWidth="1"/>
    <col min="5643" max="5643" width="10.28515625" style="7" customWidth="1"/>
    <col min="5644" max="5644" width="9.140625" style="7"/>
    <col min="5645" max="5645" width="13.7109375" style="7" customWidth="1"/>
    <col min="5646" max="5879" width="9.140625" style="7"/>
    <col min="5880" max="5880" width="7.42578125" style="7" customWidth="1"/>
    <col min="5881" max="5881" width="74.5703125" style="7" customWidth="1"/>
    <col min="5882" max="5885" width="14.42578125" style="7" customWidth="1"/>
    <col min="5886" max="5886" width="18.42578125" style="7" customWidth="1"/>
    <col min="5887" max="5887" width="11.5703125" style="7" customWidth="1"/>
    <col min="5888" max="5888" width="16.140625" style="7" customWidth="1"/>
    <col min="5889" max="5890" width="16" style="7" customWidth="1"/>
    <col min="5891" max="5891" width="21.85546875" style="7" customWidth="1"/>
    <col min="5892" max="5892" width="15.7109375" style="7" customWidth="1"/>
    <col min="5893" max="5893" width="15.42578125" style="7" customWidth="1"/>
    <col min="5894" max="5894" width="13.42578125" style="7" customWidth="1"/>
    <col min="5895" max="5895" width="14.85546875" style="7" customWidth="1"/>
    <col min="5896" max="5896" width="14.7109375" style="7" customWidth="1"/>
    <col min="5897" max="5897" width="12.28515625" style="7" customWidth="1"/>
    <col min="5898" max="5898" width="12.140625" style="7" customWidth="1"/>
    <col min="5899" max="5899" width="10.28515625" style="7" customWidth="1"/>
    <col min="5900" max="5900" width="9.140625" style="7"/>
    <col min="5901" max="5901" width="13.7109375" style="7" customWidth="1"/>
    <col min="5902" max="6135" width="9.140625" style="7"/>
    <col min="6136" max="6136" width="7.42578125" style="7" customWidth="1"/>
    <col min="6137" max="6137" width="74.5703125" style="7" customWidth="1"/>
    <col min="6138" max="6141" width="14.42578125" style="7" customWidth="1"/>
    <col min="6142" max="6142" width="18.42578125" style="7" customWidth="1"/>
    <col min="6143" max="6143" width="11.5703125" style="7" customWidth="1"/>
    <col min="6144" max="6144" width="16.140625" style="7" customWidth="1"/>
    <col min="6145" max="6146" width="16" style="7" customWidth="1"/>
    <col min="6147" max="6147" width="21.85546875" style="7" customWidth="1"/>
    <col min="6148" max="6148" width="15.7109375" style="7" customWidth="1"/>
    <col min="6149" max="6149" width="15.42578125" style="7" customWidth="1"/>
    <col min="6150" max="6150" width="13.42578125" style="7" customWidth="1"/>
    <col min="6151" max="6151" width="14.85546875" style="7" customWidth="1"/>
    <col min="6152" max="6152" width="14.7109375" style="7" customWidth="1"/>
    <col min="6153" max="6153" width="12.28515625" style="7" customWidth="1"/>
    <col min="6154" max="6154" width="12.140625" style="7" customWidth="1"/>
    <col min="6155" max="6155" width="10.28515625" style="7" customWidth="1"/>
    <col min="6156" max="6156" width="9.140625" style="7"/>
    <col min="6157" max="6157" width="13.7109375" style="7" customWidth="1"/>
    <col min="6158" max="6391" width="9.140625" style="7"/>
    <col min="6392" max="6392" width="7.42578125" style="7" customWidth="1"/>
    <col min="6393" max="6393" width="74.5703125" style="7" customWidth="1"/>
    <col min="6394" max="6397" width="14.42578125" style="7" customWidth="1"/>
    <col min="6398" max="6398" width="18.42578125" style="7" customWidth="1"/>
    <col min="6399" max="6399" width="11.5703125" style="7" customWidth="1"/>
    <col min="6400" max="6400" width="16.140625" style="7" customWidth="1"/>
    <col min="6401" max="6402" width="16" style="7" customWidth="1"/>
    <col min="6403" max="6403" width="21.85546875" style="7" customWidth="1"/>
    <col min="6404" max="6404" width="15.7109375" style="7" customWidth="1"/>
    <col min="6405" max="6405" width="15.42578125" style="7" customWidth="1"/>
    <col min="6406" max="6406" width="13.42578125" style="7" customWidth="1"/>
    <col min="6407" max="6407" width="14.85546875" style="7" customWidth="1"/>
    <col min="6408" max="6408" width="14.7109375" style="7" customWidth="1"/>
    <col min="6409" max="6409" width="12.28515625" style="7" customWidth="1"/>
    <col min="6410" max="6410" width="12.140625" style="7" customWidth="1"/>
    <col min="6411" max="6411" width="10.28515625" style="7" customWidth="1"/>
    <col min="6412" max="6412" width="9.140625" style="7"/>
    <col min="6413" max="6413" width="13.7109375" style="7" customWidth="1"/>
    <col min="6414" max="6647" width="9.140625" style="7"/>
    <col min="6648" max="6648" width="7.42578125" style="7" customWidth="1"/>
    <col min="6649" max="6649" width="74.5703125" style="7" customWidth="1"/>
    <col min="6650" max="6653" width="14.42578125" style="7" customWidth="1"/>
    <col min="6654" max="6654" width="18.42578125" style="7" customWidth="1"/>
    <col min="6655" max="6655" width="11.5703125" style="7" customWidth="1"/>
    <col min="6656" max="6656" width="16.140625" style="7" customWidth="1"/>
    <col min="6657" max="6658" width="16" style="7" customWidth="1"/>
    <col min="6659" max="6659" width="21.85546875" style="7" customWidth="1"/>
    <col min="6660" max="6660" width="15.7109375" style="7" customWidth="1"/>
    <col min="6661" max="6661" width="15.42578125" style="7" customWidth="1"/>
    <col min="6662" max="6662" width="13.42578125" style="7" customWidth="1"/>
    <col min="6663" max="6663" width="14.85546875" style="7" customWidth="1"/>
    <col min="6664" max="6664" width="14.7109375" style="7" customWidth="1"/>
    <col min="6665" max="6665" width="12.28515625" style="7" customWidth="1"/>
    <col min="6666" max="6666" width="12.140625" style="7" customWidth="1"/>
    <col min="6667" max="6667" width="10.28515625" style="7" customWidth="1"/>
    <col min="6668" max="6668" width="9.140625" style="7"/>
    <col min="6669" max="6669" width="13.7109375" style="7" customWidth="1"/>
    <col min="6670" max="6903" width="9.140625" style="7"/>
    <col min="6904" max="6904" width="7.42578125" style="7" customWidth="1"/>
    <col min="6905" max="6905" width="74.5703125" style="7" customWidth="1"/>
    <col min="6906" max="6909" width="14.42578125" style="7" customWidth="1"/>
    <col min="6910" max="6910" width="18.42578125" style="7" customWidth="1"/>
    <col min="6911" max="6911" width="11.5703125" style="7" customWidth="1"/>
    <col min="6912" max="6912" width="16.140625" style="7" customWidth="1"/>
    <col min="6913" max="6914" width="16" style="7" customWidth="1"/>
    <col min="6915" max="6915" width="21.85546875" style="7" customWidth="1"/>
    <col min="6916" max="6916" width="15.7109375" style="7" customWidth="1"/>
    <col min="6917" max="6917" width="15.42578125" style="7" customWidth="1"/>
    <col min="6918" max="6918" width="13.42578125" style="7" customWidth="1"/>
    <col min="6919" max="6919" width="14.85546875" style="7" customWidth="1"/>
    <col min="6920" max="6920" width="14.7109375" style="7" customWidth="1"/>
    <col min="6921" max="6921" width="12.28515625" style="7" customWidth="1"/>
    <col min="6922" max="6922" width="12.140625" style="7" customWidth="1"/>
    <col min="6923" max="6923" width="10.28515625" style="7" customWidth="1"/>
    <col min="6924" max="6924" width="9.140625" style="7"/>
    <col min="6925" max="6925" width="13.7109375" style="7" customWidth="1"/>
    <col min="6926" max="7159" width="9.140625" style="7"/>
    <col min="7160" max="7160" width="7.42578125" style="7" customWidth="1"/>
    <col min="7161" max="7161" width="74.5703125" style="7" customWidth="1"/>
    <col min="7162" max="7165" width="14.42578125" style="7" customWidth="1"/>
    <col min="7166" max="7166" width="18.42578125" style="7" customWidth="1"/>
    <col min="7167" max="7167" width="11.5703125" style="7" customWidth="1"/>
    <col min="7168" max="7168" width="16.140625" style="7" customWidth="1"/>
    <col min="7169" max="7170" width="16" style="7" customWidth="1"/>
    <col min="7171" max="7171" width="21.85546875" style="7" customWidth="1"/>
    <col min="7172" max="7172" width="15.7109375" style="7" customWidth="1"/>
    <col min="7173" max="7173" width="15.42578125" style="7" customWidth="1"/>
    <col min="7174" max="7174" width="13.42578125" style="7" customWidth="1"/>
    <col min="7175" max="7175" width="14.85546875" style="7" customWidth="1"/>
    <col min="7176" max="7176" width="14.7109375" style="7" customWidth="1"/>
    <col min="7177" max="7177" width="12.28515625" style="7" customWidth="1"/>
    <col min="7178" max="7178" width="12.140625" style="7" customWidth="1"/>
    <col min="7179" max="7179" width="10.28515625" style="7" customWidth="1"/>
    <col min="7180" max="7180" width="9.140625" style="7"/>
    <col min="7181" max="7181" width="13.7109375" style="7" customWidth="1"/>
    <col min="7182" max="7415" width="9.140625" style="7"/>
    <col min="7416" max="7416" width="7.42578125" style="7" customWidth="1"/>
    <col min="7417" max="7417" width="74.5703125" style="7" customWidth="1"/>
    <col min="7418" max="7421" width="14.42578125" style="7" customWidth="1"/>
    <col min="7422" max="7422" width="18.42578125" style="7" customWidth="1"/>
    <col min="7423" max="7423" width="11.5703125" style="7" customWidth="1"/>
    <col min="7424" max="7424" width="16.140625" style="7" customWidth="1"/>
    <col min="7425" max="7426" width="16" style="7" customWidth="1"/>
    <col min="7427" max="7427" width="21.85546875" style="7" customWidth="1"/>
    <col min="7428" max="7428" width="15.7109375" style="7" customWidth="1"/>
    <col min="7429" max="7429" width="15.42578125" style="7" customWidth="1"/>
    <col min="7430" max="7430" width="13.42578125" style="7" customWidth="1"/>
    <col min="7431" max="7431" width="14.85546875" style="7" customWidth="1"/>
    <col min="7432" max="7432" width="14.7109375" style="7" customWidth="1"/>
    <col min="7433" max="7433" width="12.28515625" style="7" customWidth="1"/>
    <col min="7434" max="7434" width="12.140625" style="7" customWidth="1"/>
    <col min="7435" max="7435" width="10.28515625" style="7" customWidth="1"/>
    <col min="7436" max="7436" width="9.140625" style="7"/>
    <col min="7437" max="7437" width="13.7109375" style="7" customWidth="1"/>
    <col min="7438" max="7671" width="9.140625" style="7"/>
    <col min="7672" max="7672" width="7.42578125" style="7" customWidth="1"/>
    <col min="7673" max="7673" width="74.5703125" style="7" customWidth="1"/>
    <col min="7674" max="7677" width="14.42578125" style="7" customWidth="1"/>
    <col min="7678" max="7678" width="18.42578125" style="7" customWidth="1"/>
    <col min="7679" max="7679" width="11.5703125" style="7" customWidth="1"/>
    <col min="7680" max="7680" width="16.140625" style="7" customWidth="1"/>
    <col min="7681" max="7682" width="16" style="7" customWidth="1"/>
    <col min="7683" max="7683" width="21.85546875" style="7" customWidth="1"/>
    <col min="7684" max="7684" width="15.7109375" style="7" customWidth="1"/>
    <col min="7685" max="7685" width="15.42578125" style="7" customWidth="1"/>
    <col min="7686" max="7686" width="13.42578125" style="7" customWidth="1"/>
    <col min="7687" max="7687" width="14.85546875" style="7" customWidth="1"/>
    <col min="7688" max="7688" width="14.7109375" style="7" customWidth="1"/>
    <col min="7689" max="7689" width="12.28515625" style="7" customWidth="1"/>
    <col min="7690" max="7690" width="12.140625" style="7" customWidth="1"/>
    <col min="7691" max="7691" width="10.28515625" style="7" customWidth="1"/>
    <col min="7692" max="7692" width="9.140625" style="7"/>
    <col min="7693" max="7693" width="13.7109375" style="7" customWidth="1"/>
    <col min="7694" max="7927" width="9.140625" style="7"/>
    <col min="7928" max="7928" width="7.42578125" style="7" customWidth="1"/>
    <col min="7929" max="7929" width="74.5703125" style="7" customWidth="1"/>
    <col min="7930" max="7933" width="14.42578125" style="7" customWidth="1"/>
    <col min="7934" max="7934" width="18.42578125" style="7" customWidth="1"/>
    <col min="7935" max="7935" width="11.5703125" style="7" customWidth="1"/>
    <col min="7936" max="7936" width="16.140625" style="7" customWidth="1"/>
    <col min="7937" max="7938" width="16" style="7" customWidth="1"/>
    <col min="7939" max="7939" width="21.85546875" style="7" customWidth="1"/>
    <col min="7940" max="7940" width="15.7109375" style="7" customWidth="1"/>
    <col min="7941" max="7941" width="15.42578125" style="7" customWidth="1"/>
    <col min="7942" max="7942" width="13.42578125" style="7" customWidth="1"/>
    <col min="7943" max="7943" width="14.85546875" style="7" customWidth="1"/>
    <col min="7944" max="7944" width="14.7109375" style="7" customWidth="1"/>
    <col min="7945" max="7945" width="12.28515625" style="7" customWidth="1"/>
    <col min="7946" max="7946" width="12.140625" style="7" customWidth="1"/>
    <col min="7947" max="7947" width="10.28515625" style="7" customWidth="1"/>
    <col min="7948" max="7948" width="9.140625" style="7"/>
    <col min="7949" max="7949" width="13.7109375" style="7" customWidth="1"/>
    <col min="7950" max="8183" width="9.140625" style="7"/>
    <col min="8184" max="8184" width="7.42578125" style="7" customWidth="1"/>
    <col min="8185" max="8185" width="74.5703125" style="7" customWidth="1"/>
    <col min="8186" max="8189" width="14.42578125" style="7" customWidth="1"/>
    <col min="8190" max="8190" width="18.42578125" style="7" customWidth="1"/>
    <col min="8191" max="8191" width="11.5703125" style="7" customWidth="1"/>
    <col min="8192" max="8192" width="16.140625" style="7" customWidth="1"/>
    <col min="8193" max="8194" width="16" style="7" customWidth="1"/>
    <col min="8195" max="8195" width="21.85546875" style="7" customWidth="1"/>
    <col min="8196" max="8196" width="15.7109375" style="7" customWidth="1"/>
    <col min="8197" max="8197" width="15.42578125" style="7" customWidth="1"/>
    <col min="8198" max="8198" width="13.42578125" style="7" customWidth="1"/>
    <col min="8199" max="8199" width="14.85546875" style="7" customWidth="1"/>
    <col min="8200" max="8200" width="14.7109375" style="7" customWidth="1"/>
    <col min="8201" max="8201" width="12.28515625" style="7" customWidth="1"/>
    <col min="8202" max="8202" width="12.140625" style="7" customWidth="1"/>
    <col min="8203" max="8203" width="10.28515625" style="7" customWidth="1"/>
    <col min="8204" max="8204" width="9.140625" style="7"/>
    <col min="8205" max="8205" width="13.7109375" style="7" customWidth="1"/>
    <col min="8206" max="8439" width="9.140625" style="7"/>
    <col min="8440" max="8440" width="7.42578125" style="7" customWidth="1"/>
    <col min="8441" max="8441" width="74.5703125" style="7" customWidth="1"/>
    <col min="8442" max="8445" width="14.42578125" style="7" customWidth="1"/>
    <col min="8446" max="8446" width="18.42578125" style="7" customWidth="1"/>
    <col min="8447" max="8447" width="11.5703125" style="7" customWidth="1"/>
    <col min="8448" max="8448" width="16.140625" style="7" customWidth="1"/>
    <col min="8449" max="8450" width="16" style="7" customWidth="1"/>
    <col min="8451" max="8451" width="21.85546875" style="7" customWidth="1"/>
    <col min="8452" max="8452" width="15.7109375" style="7" customWidth="1"/>
    <col min="8453" max="8453" width="15.42578125" style="7" customWidth="1"/>
    <col min="8454" max="8454" width="13.42578125" style="7" customWidth="1"/>
    <col min="8455" max="8455" width="14.85546875" style="7" customWidth="1"/>
    <col min="8456" max="8456" width="14.7109375" style="7" customWidth="1"/>
    <col min="8457" max="8457" width="12.28515625" style="7" customWidth="1"/>
    <col min="8458" max="8458" width="12.140625" style="7" customWidth="1"/>
    <col min="8459" max="8459" width="10.28515625" style="7" customWidth="1"/>
    <col min="8460" max="8460" width="9.140625" style="7"/>
    <col min="8461" max="8461" width="13.7109375" style="7" customWidth="1"/>
    <col min="8462" max="8695" width="9.140625" style="7"/>
    <col min="8696" max="8696" width="7.42578125" style="7" customWidth="1"/>
    <col min="8697" max="8697" width="74.5703125" style="7" customWidth="1"/>
    <col min="8698" max="8701" width="14.42578125" style="7" customWidth="1"/>
    <col min="8702" max="8702" width="18.42578125" style="7" customWidth="1"/>
    <col min="8703" max="8703" width="11.5703125" style="7" customWidth="1"/>
    <col min="8704" max="8704" width="16.140625" style="7" customWidth="1"/>
    <col min="8705" max="8706" width="16" style="7" customWidth="1"/>
    <col min="8707" max="8707" width="21.85546875" style="7" customWidth="1"/>
    <col min="8708" max="8708" width="15.7109375" style="7" customWidth="1"/>
    <col min="8709" max="8709" width="15.42578125" style="7" customWidth="1"/>
    <col min="8710" max="8710" width="13.42578125" style="7" customWidth="1"/>
    <col min="8711" max="8711" width="14.85546875" style="7" customWidth="1"/>
    <col min="8712" max="8712" width="14.7109375" style="7" customWidth="1"/>
    <col min="8713" max="8713" width="12.28515625" style="7" customWidth="1"/>
    <col min="8714" max="8714" width="12.140625" style="7" customWidth="1"/>
    <col min="8715" max="8715" width="10.28515625" style="7" customWidth="1"/>
    <col min="8716" max="8716" width="9.140625" style="7"/>
    <col min="8717" max="8717" width="13.7109375" style="7" customWidth="1"/>
    <col min="8718" max="8951" width="9.140625" style="7"/>
    <col min="8952" max="8952" width="7.42578125" style="7" customWidth="1"/>
    <col min="8953" max="8953" width="74.5703125" style="7" customWidth="1"/>
    <col min="8954" max="8957" width="14.42578125" style="7" customWidth="1"/>
    <col min="8958" max="8958" width="18.42578125" style="7" customWidth="1"/>
    <col min="8959" max="8959" width="11.5703125" style="7" customWidth="1"/>
    <col min="8960" max="8960" width="16.140625" style="7" customWidth="1"/>
    <col min="8961" max="8962" width="16" style="7" customWidth="1"/>
    <col min="8963" max="8963" width="21.85546875" style="7" customWidth="1"/>
    <col min="8964" max="8964" width="15.7109375" style="7" customWidth="1"/>
    <col min="8965" max="8965" width="15.42578125" style="7" customWidth="1"/>
    <col min="8966" max="8966" width="13.42578125" style="7" customWidth="1"/>
    <col min="8967" max="8967" width="14.85546875" style="7" customWidth="1"/>
    <col min="8968" max="8968" width="14.7109375" style="7" customWidth="1"/>
    <col min="8969" max="8969" width="12.28515625" style="7" customWidth="1"/>
    <col min="8970" max="8970" width="12.140625" style="7" customWidth="1"/>
    <col min="8971" max="8971" width="10.28515625" style="7" customWidth="1"/>
    <col min="8972" max="8972" width="9.140625" style="7"/>
    <col min="8973" max="8973" width="13.7109375" style="7" customWidth="1"/>
    <col min="8974" max="9207" width="9.140625" style="7"/>
    <col min="9208" max="9208" width="7.42578125" style="7" customWidth="1"/>
    <col min="9209" max="9209" width="74.5703125" style="7" customWidth="1"/>
    <col min="9210" max="9213" width="14.42578125" style="7" customWidth="1"/>
    <col min="9214" max="9214" width="18.42578125" style="7" customWidth="1"/>
    <col min="9215" max="9215" width="11.5703125" style="7" customWidth="1"/>
    <col min="9216" max="9216" width="16.140625" style="7" customWidth="1"/>
    <col min="9217" max="9218" width="16" style="7" customWidth="1"/>
    <col min="9219" max="9219" width="21.85546875" style="7" customWidth="1"/>
    <col min="9220" max="9220" width="15.7109375" style="7" customWidth="1"/>
    <col min="9221" max="9221" width="15.42578125" style="7" customWidth="1"/>
    <col min="9222" max="9222" width="13.42578125" style="7" customWidth="1"/>
    <col min="9223" max="9223" width="14.85546875" style="7" customWidth="1"/>
    <col min="9224" max="9224" width="14.7109375" style="7" customWidth="1"/>
    <col min="9225" max="9225" width="12.28515625" style="7" customWidth="1"/>
    <col min="9226" max="9226" width="12.140625" style="7" customWidth="1"/>
    <col min="9227" max="9227" width="10.28515625" style="7" customWidth="1"/>
    <col min="9228" max="9228" width="9.140625" style="7"/>
    <col min="9229" max="9229" width="13.7109375" style="7" customWidth="1"/>
    <col min="9230" max="9463" width="9.140625" style="7"/>
    <col min="9464" max="9464" width="7.42578125" style="7" customWidth="1"/>
    <col min="9465" max="9465" width="74.5703125" style="7" customWidth="1"/>
    <col min="9466" max="9469" width="14.42578125" style="7" customWidth="1"/>
    <col min="9470" max="9470" width="18.42578125" style="7" customWidth="1"/>
    <col min="9471" max="9471" width="11.5703125" style="7" customWidth="1"/>
    <col min="9472" max="9472" width="16.140625" style="7" customWidth="1"/>
    <col min="9473" max="9474" width="16" style="7" customWidth="1"/>
    <col min="9475" max="9475" width="21.85546875" style="7" customWidth="1"/>
    <col min="9476" max="9476" width="15.7109375" style="7" customWidth="1"/>
    <col min="9477" max="9477" width="15.42578125" style="7" customWidth="1"/>
    <col min="9478" max="9478" width="13.42578125" style="7" customWidth="1"/>
    <col min="9479" max="9479" width="14.85546875" style="7" customWidth="1"/>
    <col min="9480" max="9480" width="14.7109375" style="7" customWidth="1"/>
    <col min="9481" max="9481" width="12.28515625" style="7" customWidth="1"/>
    <col min="9482" max="9482" width="12.140625" style="7" customWidth="1"/>
    <col min="9483" max="9483" width="10.28515625" style="7" customWidth="1"/>
    <col min="9484" max="9484" width="9.140625" style="7"/>
    <col min="9485" max="9485" width="13.7109375" style="7" customWidth="1"/>
    <col min="9486" max="9719" width="9.140625" style="7"/>
    <col min="9720" max="9720" width="7.42578125" style="7" customWidth="1"/>
    <col min="9721" max="9721" width="74.5703125" style="7" customWidth="1"/>
    <col min="9722" max="9725" width="14.42578125" style="7" customWidth="1"/>
    <col min="9726" max="9726" width="18.42578125" style="7" customWidth="1"/>
    <col min="9727" max="9727" width="11.5703125" style="7" customWidth="1"/>
    <col min="9728" max="9728" width="16.140625" style="7" customWidth="1"/>
    <col min="9729" max="9730" width="16" style="7" customWidth="1"/>
    <col min="9731" max="9731" width="21.85546875" style="7" customWidth="1"/>
    <col min="9732" max="9732" width="15.7109375" style="7" customWidth="1"/>
    <col min="9733" max="9733" width="15.42578125" style="7" customWidth="1"/>
    <col min="9734" max="9734" width="13.42578125" style="7" customWidth="1"/>
    <col min="9735" max="9735" width="14.85546875" style="7" customWidth="1"/>
    <col min="9736" max="9736" width="14.7109375" style="7" customWidth="1"/>
    <col min="9737" max="9737" width="12.28515625" style="7" customWidth="1"/>
    <col min="9738" max="9738" width="12.140625" style="7" customWidth="1"/>
    <col min="9739" max="9739" width="10.28515625" style="7" customWidth="1"/>
    <col min="9740" max="9740" width="9.140625" style="7"/>
    <col min="9741" max="9741" width="13.7109375" style="7" customWidth="1"/>
    <col min="9742" max="9975" width="9.140625" style="7"/>
    <col min="9976" max="9976" width="7.42578125" style="7" customWidth="1"/>
    <col min="9977" max="9977" width="74.5703125" style="7" customWidth="1"/>
    <col min="9978" max="9981" width="14.42578125" style="7" customWidth="1"/>
    <col min="9982" max="9982" width="18.42578125" style="7" customWidth="1"/>
    <col min="9983" max="9983" width="11.5703125" style="7" customWidth="1"/>
    <col min="9984" max="9984" width="16.140625" style="7" customWidth="1"/>
    <col min="9985" max="9986" width="16" style="7" customWidth="1"/>
    <col min="9987" max="9987" width="21.85546875" style="7" customWidth="1"/>
    <col min="9988" max="9988" width="15.7109375" style="7" customWidth="1"/>
    <col min="9989" max="9989" width="15.42578125" style="7" customWidth="1"/>
    <col min="9990" max="9990" width="13.42578125" style="7" customWidth="1"/>
    <col min="9991" max="9991" width="14.85546875" style="7" customWidth="1"/>
    <col min="9992" max="9992" width="14.7109375" style="7" customWidth="1"/>
    <col min="9993" max="9993" width="12.28515625" style="7" customWidth="1"/>
    <col min="9994" max="9994" width="12.140625" style="7" customWidth="1"/>
    <col min="9995" max="9995" width="10.28515625" style="7" customWidth="1"/>
    <col min="9996" max="9996" width="9.140625" style="7"/>
    <col min="9997" max="9997" width="13.7109375" style="7" customWidth="1"/>
    <col min="9998" max="10231" width="9.140625" style="7"/>
    <col min="10232" max="10232" width="7.42578125" style="7" customWidth="1"/>
    <col min="10233" max="10233" width="74.5703125" style="7" customWidth="1"/>
    <col min="10234" max="10237" width="14.42578125" style="7" customWidth="1"/>
    <col min="10238" max="10238" width="18.42578125" style="7" customWidth="1"/>
    <col min="10239" max="10239" width="11.5703125" style="7" customWidth="1"/>
    <col min="10240" max="10240" width="16.140625" style="7" customWidth="1"/>
    <col min="10241" max="10242" width="16" style="7" customWidth="1"/>
    <col min="10243" max="10243" width="21.85546875" style="7" customWidth="1"/>
    <col min="10244" max="10244" width="15.7109375" style="7" customWidth="1"/>
    <col min="10245" max="10245" width="15.42578125" style="7" customWidth="1"/>
    <col min="10246" max="10246" width="13.42578125" style="7" customWidth="1"/>
    <col min="10247" max="10247" width="14.85546875" style="7" customWidth="1"/>
    <col min="10248" max="10248" width="14.7109375" style="7" customWidth="1"/>
    <col min="10249" max="10249" width="12.28515625" style="7" customWidth="1"/>
    <col min="10250" max="10250" width="12.140625" style="7" customWidth="1"/>
    <col min="10251" max="10251" width="10.28515625" style="7" customWidth="1"/>
    <col min="10252" max="10252" width="9.140625" style="7"/>
    <col min="10253" max="10253" width="13.7109375" style="7" customWidth="1"/>
    <col min="10254" max="10487" width="9.140625" style="7"/>
    <col min="10488" max="10488" width="7.42578125" style="7" customWidth="1"/>
    <col min="10489" max="10489" width="74.5703125" style="7" customWidth="1"/>
    <col min="10490" max="10493" width="14.42578125" style="7" customWidth="1"/>
    <col min="10494" max="10494" width="18.42578125" style="7" customWidth="1"/>
    <col min="10495" max="10495" width="11.5703125" style="7" customWidth="1"/>
    <col min="10496" max="10496" width="16.140625" style="7" customWidth="1"/>
    <col min="10497" max="10498" width="16" style="7" customWidth="1"/>
    <col min="10499" max="10499" width="21.85546875" style="7" customWidth="1"/>
    <col min="10500" max="10500" width="15.7109375" style="7" customWidth="1"/>
    <col min="10501" max="10501" width="15.42578125" style="7" customWidth="1"/>
    <col min="10502" max="10502" width="13.42578125" style="7" customWidth="1"/>
    <col min="10503" max="10503" width="14.85546875" style="7" customWidth="1"/>
    <col min="10504" max="10504" width="14.7109375" style="7" customWidth="1"/>
    <col min="10505" max="10505" width="12.28515625" style="7" customWidth="1"/>
    <col min="10506" max="10506" width="12.140625" style="7" customWidth="1"/>
    <col min="10507" max="10507" width="10.28515625" style="7" customWidth="1"/>
    <col min="10508" max="10508" width="9.140625" style="7"/>
    <col min="10509" max="10509" width="13.7109375" style="7" customWidth="1"/>
    <col min="10510" max="10743" width="9.140625" style="7"/>
    <col min="10744" max="10744" width="7.42578125" style="7" customWidth="1"/>
    <col min="10745" max="10745" width="74.5703125" style="7" customWidth="1"/>
    <col min="10746" max="10749" width="14.42578125" style="7" customWidth="1"/>
    <col min="10750" max="10750" width="18.42578125" style="7" customWidth="1"/>
    <col min="10751" max="10751" width="11.5703125" style="7" customWidth="1"/>
    <col min="10752" max="10752" width="16.140625" style="7" customWidth="1"/>
    <col min="10753" max="10754" width="16" style="7" customWidth="1"/>
    <col min="10755" max="10755" width="21.85546875" style="7" customWidth="1"/>
    <col min="10756" max="10756" width="15.7109375" style="7" customWidth="1"/>
    <col min="10757" max="10757" width="15.42578125" style="7" customWidth="1"/>
    <col min="10758" max="10758" width="13.42578125" style="7" customWidth="1"/>
    <col min="10759" max="10759" width="14.85546875" style="7" customWidth="1"/>
    <col min="10760" max="10760" width="14.7109375" style="7" customWidth="1"/>
    <col min="10761" max="10761" width="12.28515625" style="7" customWidth="1"/>
    <col min="10762" max="10762" width="12.140625" style="7" customWidth="1"/>
    <col min="10763" max="10763" width="10.28515625" style="7" customWidth="1"/>
    <col min="10764" max="10764" width="9.140625" style="7"/>
    <col min="10765" max="10765" width="13.7109375" style="7" customWidth="1"/>
    <col min="10766" max="10999" width="9.140625" style="7"/>
    <col min="11000" max="11000" width="7.42578125" style="7" customWidth="1"/>
    <col min="11001" max="11001" width="74.5703125" style="7" customWidth="1"/>
    <col min="11002" max="11005" width="14.42578125" style="7" customWidth="1"/>
    <col min="11006" max="11006" width="18.42578125" style="7" customWidth="1"/>
    <col min="11007" max="11007" width="11.5703125" style="7" customWidth="1"/>
    <col min="11008" max="11008" width="16.140625" style="7" customWidth="1"/>
    <col min="11009" max="11010" width="16" style="7" customWidth="1"/>
    <col min="11011" max="11011" width="21.85546875" style="7" customWidth="1"/>
    <col min="11012" max="11012" width="15.7109375" style="7" customWidth="1"/>
    <col min="11013" max="11013" width="15.42578125" style="7" customWidth="1"/>
    <col min="11014" max="11014" width="13.42578125" style="7" customWidth="1"/>
    <col min="11015" max="11015" width="14.85546875" style="7" customWidth="1"/>
    <col min="11016" max="11016" width="14.7109375" style="7" customWidth="1"/>
    <col min="11017" max="11017" width="12.28515625" style="7" customWidth="1"/>
    <col min="11018" max="11018" width="12.140625" style="7" customWidth="1"/>
    <col min="11019" max="11019" width="10.28515625" style="7" customWidth="1"/>
    <col min="11020" max="11020" width="9.140625" style="7"/>
    <col min="11021" max="11021" width="13.7109375" style="7" customWidth="1"/>
    <col min="11022" max="11255" width="9.140625" style="7"/>
    <col min="11256" max="11256" width="7.42578125" style="7" customWidth="1"/>
    <col min="11257" max="11257" width="74.5703125" style="7" customWidth="1"/>
    <col min="11258" max="11261" width="14.42578125" style="7" customWidth="1"/>
    <col min="11262" max="11262" width="18.42578125" style="7" customWidth="1"/>
    <col min="11263" max="11263" width="11.5703125" style="7" customWidth="1"/>
    <col min="11264" max="11264" width="16.140625" style="7" customWidth="1"/>
    <col min="11265" max="11266" width="16" style="7" customWidth="1"/>
    <col min="11267" max="11267" width="21.85546875" style="7" customWidth="1"/>
    <col min="11268" max="11268" width="15.7109375" style="7" customWidth="1"/>
    <col min="11269" max="11269" width="15.42578125" style="7" customWidth="1"/>
    <col min="11270" max="11270" width="13.42578125" style="7" customWidth="1"/>
    <col min="11271" max="11271" width="14.85546875" style="7" customWidth="1"/>
    <col min="11272" max="11272" width="14.7109375" style="7" customWidth="1"/>
    <col min="11273" max="11273" width="12.28515625" style="7" customWidth="1"/>
    <col min="11274" max="11274" width="12.140625" style="7" customWidth="1"/>
    <col min="11275" max="11275" width="10.28515625" style="7" customWidth="1"/>
    <col min="11276" max="11276" width="9.140625" style="7"/>
    <col min="11277" max="11277" width="13.7109375" style="7" customWidth="1"/>
    <col min="11278" max="11511" width="9.140625" style="7"/>
    <col min="11512" max="11512" width="7.42578125" style="7" customWidth="1"/>
    <col min="11513" max="11513" width="74.5703125" style="7" customWidth="1"/>
    <col min="11514" max="11517" width="14.42578125" style="7" customWidth="1"/>
    <col min="11518" max="11518" width="18.42578125" style="7" customWidth="1"/>
    <col min="11519" max="11519" width="11.5703125" style="7" customWidth="1"/>
    <col min="11520" max="11520" width="16.140625" style="7" customWidth="1"/>
    <col min="11521" max="11522" width="16" style="7" customWidth="1"/>
    <col min="11523" max="11523" width="21.85546875" style="7" customWidth="1"/>
    <col min="11524" max="11524" width="15.7109375" style="7" customWidth="1"/>
    <col min="11525" max="11525" width="15.42578125" style="7" customWidth="1"/>
    <col min="11526" max="11526" width="13.42578125" style="7" customWidth="1"/>
    <col min="11527" max="11527" width="14.85546875" style="7" customWidth="1"/>
    <col min="11528" max="11528" width="14.7109375" style="7" customWidth="1"/>
    <col min="11529" max="11529" width="12.28515625" style="7" customWidth="1"/>
    <col min="11530" max="11530" width="12.140625" style="7" customWidth="1"/>
    <col min="11531" max="11531" width="10.28515625" style="7" customWidth="1"/>
    <col min="11532" max="11532" width="9.140625" style="7"/>
    <col min="11533" max="11533" width="13.7109375" style="7" customWidth="1"/>
    <col min="11534" max="11767" width="9.140625" style="7"/>
    <col min="11768" max="11768" width="7.42578125" style="7" customWidth="1"/>
    <col min="11769" max="11769" width="74.5703125" style="7" customWidth="1"/>
    <col min="11770" max="11773" width="14.42578125" style="7" customWidth="1"/>
    <col min="11774" max="11774" width="18.42578125" style="7" customWidth="1"/>
    <col min="11775" max="11775" width="11.5703125" style="7" customWidth="1"/>
    <col min="11776" max="11776" width="16.140625" style="7" customWidth="1"/>
    <col min="11777" max="11778" width="16" style="7" customWidth="1"/>
    <col min="11779" max="11779" width="21.85546875" style="7" customWidth="1"/>
    <col min="11780" max="11780" width="15.7109375" style="7" customWidth="1"/>
    <col min="11781" max="11781" width="15.42578125" style="7" customWidth="1"/>
    <col min="11782" max="11782" width="13.42578125" style="7" customWidth="1"/>
    <col min="11783" max="11783" width="14.85546875" style="7" customWidth="1"/>
    <col min="11784" max="11784" width="14.7109375" style="7" customWidth="1"/>
    <col min="11785" max="11785" width="12.28515625" style="7" customWidth="1"/>
    <col min="11786" max="11786" width="12.140625" style="7" customWidth="1"/>
    <col min="11787" max="11787" width="10.28515625" style="7" customWidth="1"/>
    <col min="11788" max="11788" width="9.140625" style="7"/>
    <col min="11789" max="11789" width="13.7109375" style="7" customWidth="1"/>
    <col min="11790" max="12023" width="9.140625" style="7"/>
    <col min="12024" max="12024" width="7.42578125" style="7" customWidth="1"/>
    <col min="12025" max="12025" width="74.5703125" style="7" customWidth="1"/>
    <col min="12026" max="12029" width="14.42578125" style="7" customWidth="1"/>
    <col min="12030" max="12030" width="18.42578125" style="7" customWidth="1"/>
    <col min="12031" max="12031" width="11.5703125" style="7" customWidth="1"/>
    <col min="12032" max="12032" width="16.140625" style="7" customWidth="1"/>
    <col min="12033" max="12034" width="16" style="7" customWidth="1"/>
    <col min="12035" max="12035" width="21.85546875" style="7" customWidth="1"/>
    <col min="12036" max="12036" width="15.7109375" style="7" customWidth="1"/>
    <col min="12037" max="12037" width="15.42578125" style="7" customWidth="1"/>
    <col min="12038" max="12038" width="13.42578125" style="7" customWidth="1"/>
    <col min="12039" max="12039" width="14.85546875" style="7" customWidth="1"/>
    <col min="12040" max="12040" width="14.7109375" style="7" customWidth="1"/>
    <col min="12041" max="12041" width="12.28515625" style="7" customWidth="1"/>
    <col min="12042" max="12042" width="12.140625" style="7" customWidth="1"/>
    <col min="12043" max="12043" width="10.28515625" style="7" customWidth="1"/>
    <col min="12044" max="12044" width="9.140625" style="7"/>
    <col min="12045" max="12045" width="13.7109375" style="7" customWidth="1"/>
    <col min="12046" max="12279" width="9.140625" style="7"/>
    <col min="12280" max="12280" width="7.42578125" style="7" customWidth="1"/>
    <col min="12281" max="12281" width="74.5703125" style="7" customWidth="1"/>
    <col min="12282" max="12285" width="14.42578125" style="7" customWidth="1"/>
    <col min="12286" max="12286" width="18.42578125" style="7" customWidth="1"/>
    <col min="12287" max="12287" width="11.5703125" style="7" customWidth="1"/>
    <col min="12288" max="12288" width="16.140625" style="7" customWidth="1"/>
    <col min="12289" max="12290" width="16" style="7" customWidth="1"/>
    <col min="12291" max="12291" width="21.85546875" style="7" customWidth="1"/>
    <col min="12292" max="12292" width="15.7109375" style="7" customWidth="1"/>
    <col min="12293" max="12293" width="15.42578125" style="7" customWidth="1"/>
    <col min="12294" max="12294" width="13.42578125" style="7" customWidth="1"/>
    <col min="12295" max="12295" width="14.85546875" style="7" customWidth="1"/>
    <col min="12296" max="12296" width="14.7109375" style="7" customWidth="1"/>
    <col min="12297" max="12297" width="12.28515625" style="7" customWidth="1"/>
    <col min="12298" max="12298" width="12.140625" style="7" customWidth="1"/>
    <col min="12299" max="12299" width="10.28515625" style="7" customWidth="1"/>
    <col min="12300" max="12300" width="9.140625" style="7"/>
    <col min="12301" max="12301" width="13.7109375" style="7" customWidth="1"/>
    <col min="12302" max="12535" width="9.140625" style="7"/>
    <col min="12536" max="12536" width="7.42578125" style="7" customWidth="1"/>
    <col min="12537" max="12537" width="74.5703125" style="7" customWidth="1"/>
    <col min="12538" max="12541" width="14.42578125" style="7" customWidth="1"/>
    <col min="12542" max="12542" width="18.42578125" style="7" customWidth="1"/>
    <col min="12543" max="12543" width="11.5703125" style="7" customWidth="1"/>
    <col min="12544" max="12544" width="16.140625" style="7" customWidth="1"/>
    <col min="12545" max="12546" width="16" style="7" customWidth="1"/>
    <col min="12547" max="12547" width="21.85546875" style="7" customWidth="1"/>
    <col min="12548" max="12548" width="15.7109375" style="7" customWidth="1"/>
    <col min="12549" max="12549" width="15.42578125" style="7" customWidth="1"/>
    <col min="12550" max="12550" width="13.42578125" style="7" customWidth="1"/>
    <col min="12551" max="12551" width="14.85546875" style="7" customWidth="1"/>
    <col min="12552" max="12552" width="14.7109375" style="7" customWidth="1"/>
    <col min="12553" max="12553" width="12.28515625" style="7" customWidth="1"/>
    <col min="12554" max="12554" width="12.140625" style="7" customWidth="1"/>
    <col min="12555" max="12555" width="10.28515625" style="7" customWidth="1"/>
    <col min="12556" max="12556" width="9.140625" style="7"/>
    <col min="12557" max="12557" width="13.7109375" style="7" customWidth="1"/>
    <col min="12558" max="12791" width="9.140625" style="7"/>
    <col min="12792" max="12792" width="7.42578125" style="7" customWidth="1"/>
    <col min="12793" max="12793" width="74.5703125" style="7" customWidth="1"/>
    <col min="12794" max="12797" width="14.42578125" style="7" customWidth="1"/>
    <col min="12798" max="12798" width="18.42578125" style="7" customWidth="1"/>
    <col min="12799" max="12799" width="11.5703125" style="7" customWidth="1"/>
    <col min="12800" max="12800" width="16.140625" style="7" customWidth="1"/>
    <col min="12801" max="12802" width="16" style="7" customWidth="1"/>
    <col min="12803" max="12803" width="21.85546875" style="7" customWidth="1"/>
    <col min="12804" max="12804" width="15.7109375" style="7" customWidth="1"/>
    <col min="12805" max="12805" width="15.42578125" style="7" customWidth="1"/>
    <col min="12806" max="12806" width="13.42578125" style="7" customWidth="1"/>
    <col min="12807" max="12807" width="14.85546875" style="7" customWidth="1"/>
    <col min="12808" max="12808" width="14.7109375" style="7" customWidth="1"/>
    <col min="12809" max="12809" width="12.28515625" style="7" customWidth="1"/>
    <col min="12810" max="12810" width="12.140625" style="7" customWidth="1"/>
    <col min="12811" max="12811" width="10.28515625" style="7" customWidth="1"/>
    <col min="12812" max="12812" width="9.140625" style="7"/>
    <col min="12813" max="12813" width="13.7109375" style="7" customWidth="1"/>
    <col min="12814" max="13047" width="9.140625" style="7"/>
    <col min="13048" max="13048" width="7.42578125" style="7" customWidth="1"/>
    <col min="13049" max="13049" width="74.5703125" style="7" customWidth="1"/>
    <col min="13050" max="13053" width="14.42578125" style="7" customWidth="1"/>
    <col min="13054" max="13054" width="18.42578125" style="7" customWidth="1"/>
    <col min="13055" max="13055" width="11.5703125" style="7" customWidth="1"/>
    <col min="13056" max="13056" width="16.140625" style="7" customWidth="1"/>
    <col min="13057" max="13058" width="16" style="7" customWidth="1"/>
    <col min="13059" max="13059" width="21.85546875" style="7" customWidth="1"/>
    <col min="13060" max="13060" width="15.7109375" style="7" customWidth="1"/>
    <col min="13061" max="13061" width="15.42578125" style="7" customWidth="1"/>
    <col min="13062" max="13062" width="13.42578125" style="7" customWidth="1"/>
    <col min="13063" max="13063" width="14.85546875" style="7" customWidth="1"/>
    <col min="13064" max="13064" width="14.7109375" style="7" customWidth="1"/>
    <col min="13065" max="13065" width="12.28515625" style="7" customWidth="1"/>
    <col min="13066" max="13066" width="12.140625" style="7" customWidth="1"/>
    <col min="13067" max="13067" width="10.28515625" style="7" customWidth="1"/>
    <col min="13068" max="13068" width="9.140625" style="7"/>
    <col min="13069" max="13069" width="13.7109375" style="7" customWidth="1"/>
    <col min="13070" max="13303" width="9.140625" style="7"/>
    <col min="13304" max="13304" width="7.42578125" style="7" customWidth="1"/>
    <col min="13305" max="13305" width="74.5703125" style="7" customWidth="1"/>
    <col min="13306" max="13309" width="14.42578125" style="7" customWidth="1"/>
    <col min="13310" max="13310" width="18.42578125" style="7" customWidth="1"/>
    <col min="13311" max="13311" width="11.5703125" style="7" customWidth="1"/>
    <col min="13312" max="13312" width="16.140625" style="7" customWidth="1"/>
    <col min="13313" max="13314" width="16" style="7" customWidth="1"/>
    <col min="13315" max="13315" width="21.85546875" style="7" customWidth="1"/>
    <col min="13316" max="13316" width="15.7109375" style="7" customWidth="1"/>
    <col min="13317" max="13317" width="15.42578125" style="7" customWidth="1"/>
    <col min="13318" max="13318" width="13.42578125" style="7" customWidth="1"/>
    <col min="13319" max="13319" width="14.85546875" style="7" customWidth="1"/>
    <col min="13320" max="13320" width="14.7109375" style="7" customWidth="1"/>
    <col min="13321" max="13321" width="12.28515625" style="7" customWidth="1"/>
    <col min="13322" max="13322" width="12.140625" style="7" customWidth="1"/>
    <col min="13323" max="13323" width="10.28515625" style="7" customWidth="1"/>
    <col min="13324" max="13324" width="9.140625" style="7"/>
    <col min="13325" max="13325" width="13.7109375" style="7" customWidth="1"/>
    <col min="13326" max="13559" width="9.140625" style="7"/>
    <col min="13560" max="13560" width="7.42578125" style="7" customWidth="1"/>
    <col min="13561" max="13561" width="74.5703125" style="7" customWidth="1"/>
    <col min="13562" max="13565" width="14.42578125" style="7" customWidth="1"/>
    <col min="13566" max="13566" width="18.42578125" style="7" customWidth="1"/>
    <col min="13567" max="13567" width="11.5703125" style="7" customWidth="1"/>
    <col min="13568" max="13568" width="16.140625" style="7" customWidth="1"/>
    <col min="13569" max="13570" width="16" style="7" customWidth="1"/>
    <col min="13571" max="13571" width="21.85546875" style="7" customWidth="1"/>
    <col min="13572" max="13572" width="15.7109375" style="7" customWidth="1"/>
    <col min="13573" max="13573" width="15.42578125" style="7" customWidth="1"/>
    <col min="13574" max="13574" width="13.42578125" style="7" customWidth="1"/>
    <col min="13575" max="13575" width="14.85546875" style="7" customWidth="1"/>
    <col min="13576" max="13576" width="14.7109375" style="7" customWidth="1"/>
    <col min="13577" max="13577" width="12.28515625" style="7" customWidth="1"/>
    <col min="13578" max="13578" width="12.140625" style="7" customWidth="1"/>
    <col min="13579" max="13579" width="10.28515625" style="7" customWidth="1"/>
    <col min="13580" max="13580" width="9.140625" style="7"/>
    <col min="13581" max="13581" width="13.7109375" style="7" customWidth="1"/>
    <col min="13582" max="13815" width="9.140625" style="7"/>
    <col min="13816" max="13816" width="7.42578125" style="7" customWidth="1"/>
    <col min="13817" max="13817" width="74.5703125" style="7" customWidth="1"/>
    <col min="13818" max="13821" width="14.42578125" style="7" customWidth="1"/>
    <col min="13822" max="13822" width="18.42578125" style="7" customWidth="1"/>
    <col min="13823" max="13823" width="11.5703125" style="7" customWidth="1"/>
    <col min="13824" max="13824" width="16.140625" style="7" customWidth="1"/>
    <col min="13825" max="13826" width="16" style="7" customWidth="1"/>
    <col min="13827" max="13827" width="21.85546875" style="7" customWidth="1"/>
    <col min="13828" max="13828" width="15.7109375" style="7" customWidth="1"/>
    <col min="13829" max="13829" width="15.42578125" style="7" customWidth="1"/>
    <col min="13830" max="13830" width="13.42578125" style="7" customWidth="1"/>
    <col min="13831" max="13831" width="14.85546875" style="7" customWidth="1"/>
    <col min="13832" max="13832" width="14.7109375" style="7" customWidth="1"/>
    <col min="13833" max="13833" width="12.28515625" style="7" customWidth="1"/>
    <col min="13834" max="13834" width="12.140625" style="7" customWidth="1"/>
    <col min="13835" max="13835" width="10.28515625" style="7" customWidth="1"/>
    <col min="13836" max="13836" width="9.140625" style="7"/>
    <col min="13837" max="13837" width="13.7109375" style="7" customWidth="1"/>
    <col min="13838" max="14071" width="9.140625" style="7"/>
    <col min="14072" max="14072" width="7.42578125" style="7" customWidth="1"/>
    <col min="14073" max="14073" width="74.5703125" style="7" customWidth="1"/>
    <col min="14074" max="14077" width="14.42578125" style="7" customWidth="1"/>
    <col min="14078" max="14078" width="18.42578125" style="7" customWidth="1"/>
    <col min="14079" max="14079" width="11.5703125" style="7" customWidth="1"/>
    <col min="14080" max="14080" width="16.140625" style="7" customWidth="1"/>
    <col min="14081" max="14082" width="16" style="7" customWidth="1"/>
    <col min="14083" max="14083" width="21.85546875" style="7" customWidth="1"/>
    <col min="14084" max="14084" width="15.7109375" style="7" customWidth="1"/>
    <col min="14085" max="14085" width="15.42578125" style="7" customWidth="1"/>
    <col min="14086" max="14086" width="13.42578125" style="7" customWidth="1"/>
    <col min="14087" max="14087" width="14.85546875" style="7" customWidth="1"/>
    <col min="14088" max="14088" width="14.7109375" style="7" customWidth="1"/>
    <col min="14089" max="14089" width="12.28515625" style="7" customWidth="1"/>
    <col min="14090" max="14090" width="12.140625" style="7" customWidth="1"/>
    <col min="14091" max="14091" width="10.28515625" style="7" customWidth="1"/>
    <col min="14092" max="14092" width="9.140625" style="7"/>
    <col min="14093" max="14093" width="13.7109375" style="7" customWidth="1"/>
    <col min="14094" max="14327" width="9.140625" style="7"/>
    <col min="14328" max="14328" width="7.42578125" style="7" customWidth="1"/>
    <col min="14329" max="14329" width="74.5703125" style="7" customWidth="1"/>
    <col min="14330" max="14333" width="14.42578125" style="7" customWidth="1"/>
    <col min="14334" max="14334" width="18.42578125" style="7" customWidth="1"/>
    <col min="14335" max="14335" width="11.5703125" style="7" customWidth="1"/>
    <col min="14336" max="14336" width="16.140625" style="7" customWidth="1"/>
    <col min="14337" max="14338" width="16" style="7" customWidth="1"/>
    <col min="14339" max="14339" width="21.85546875" style="7" customWidth="1"/>
    <col min="14340" max="14340" width="15.7109375" style="7" customWidth="1"/>
    <col min="14341" max="14341" width="15.42578125" style="7" customWidth="1"/>
    <col min="14342" max="14342" width="13.42578125" style="7" customWidth="1"/>
    <col min="14343" max="14343" width="14.85546875" style="7" customWidth="1"/>
    <col min="14344" max="14344" width="14.7109375" style="7" customWidth="1"/>
    <col min="14345" max="14345" width="12.28515625" style="7" customWidth="1"/>
    <col min="14346" max="14346" width="12.140625" style="7" customWidth="1"/>
    <col min="14347" max="14347" width="10.28515625" style="7" customWidth="1"/>
    <col min="14348" max="14348" width="9.140625" style="7"/>
    <col min="14349" max="14349" width="13.7109375" style="7" customWidth="1"/>
    <col min="14350" max="14583" width="9.140625" style="7"/>
    <col min="14584" max="14584" width="7.42578125" style="7" customWidth="1"/>
    <col min="14585" max="14585" width="74.5703125" style="7" customWidth="1"/>
    <col min="14586" max="14589" width="14.42578125" style="7" customWidth="1"/>
    <col min="14590" max="14590" width="18.42578125" style="7" customWidth="1"/>
    <col min="14591" max="14591" width="11.5703125" style="7" customWidth="1"/>
    <col min="14592" max="14592" width="16.140625" style="7" customWidth="1"/>
    <col min="14593" max="14594" width="16" style="7" customWidth="1"/>
    <col min="14595" max="14595" width="21.85546875" style="7" customWidth="1"/>
    <col min="14596" max="14596" width="15.7109375" style="7" customWidth="1"/>
    <col min="14597" max="14597" width="15.42578125" style="7" customWidth="1"/>
    <col min="14598" max="14598" width="13.42578125" style="7" customWidth="1"/>
    <col min="14599" max="14599" width="14.85546875" style="7" customWidth="1"/>
    <col min="14600" max="14600" width="14.7109375" style="7" customWidth="1"/>
    <col min="14601" max="14601" width="12.28515625" style="7" customWidth="1"/>
    <col min="14602" max="14602" width="12.140625" style="7" customWidth="1"/>
    <col min="14603" max="14603" width="10.28515625" style="7" customWidth="1"/>
    <col min="14604" max="14604" width="9.140625" style="7"/>
    <col min="14605" max="14605" width="13.7109375" style="7" customWidth="1"/>
    <col min="14606" max="14839" width="9.140625" style="7"/>
    <col min="14840" max="14840" width="7.42578125" style="7" customWidth="1"/>
    <col min="14841" max="14841" width="74.5703125" style="7" customWidth="1"/>
    <col min="14842" max="14845" width="14.42578125" style="7" customWidth="1"/>
    <col min="14846" max="14846" width="18.42578125" style="7" customWidth="1"/>
    <col min="14847" max="14847" width="11.5703125" style="7" customWidth="1"/>
    <col min="14848" max="14848" width="16.140625" style="7" customWidth="1"/>
    <col min="14849" max="14850" width="16" style="7" customWidth="1"/>
    <col min="14851" max="14851" width="21.85546875" style="7" customWidth="1"/>
    <col min="14852" max="14852" width="15.7109375" style="7" customWidth="1"/>
    <col min="14853" max="14853" width="15.42578125" style="7" customWidth="1"/>
    <col min="14854" max="14854" width="13.42578125" style="7" customWidth="1"/>
    <col min="14855" max="14855" width="14.85546875" style="7" customWidth="1"/>
    <col min="14856" max="14856" width="14.7109375" style="7" customWidth="1"/>
    <col min="14857" max="14857" width="12.28515625" style="7" customWidth="1"/>
    <col min="14858" max="14858" width="12.140625" style="7" customWidth="1"/>
    <col min="14859" max="14859" width="10.28515625" style="7" customWidth="1"/>
    <col min="14860" max="14860" width="9.140625" style="7"/>
    <col min="14861" max="14861" width="13.7109375" style="7" customWidth="1"/>
    <col min="14862" max="15095" width="9.140625" style="7"/>
    <col min="15096" max="15096" width="7.42578125" style="7" customWidth="1"/>
    <col min="15097" max="15097" width="74.5703125" style="7" customWidth="1"/>
    <col min="15098" max="15101" width="14.42578125" style="7" customWidth="1"/>
    <col min="15102" max="15102" width="18.42578125" style="7" customWidth="1"/>
    <col min="15103" max="15103" width="11.5703125" style="7" customWidth="1"/>
    <col min="15104" max="15104" width="16.140625" style="7" customWidth="1"/>
    <col min="15105" max="15106" width="16" style="7" customWidth="1"/>
    <col min="15107" max="15107" width="21.85546875" style="7" customWidth="1"/>
    <col min="15108" max="15108" width="15.7109375" style="7" customWidth="1"/>
    <col min="15109" max="15109" width="15.42578125" style="7" customWidth="1"/>
    <col min="15110" max="15110" width="13.42578125" style="7" customWidth="1"/>
    <col min="15111" max="15111" width="14.85546875" style="7" customWidth="1"/>
    <col min="15112" max="15112" width="14.7109375" style="7" customWidth="1"/>
    <col min="15113" max="15113" width="12.28515625" style="7" customWidth="1"/>
    <col min="15114" max="15114" width="12.140625" style="7" customWidth="1"/>
    <col min="15115" max="15115" width="10.28515625" style="7" customWidth="1"/>
    <col min="15116" max="15116" width="9.140625" style="7"/>
    <col min="15117" max="15117" width="13.7109375" style="7" customWidth="1"/>
    <col min="15118" max="15351" width="9.140625" style="7"/>
    <col min="15352" max="15352" width="7.42578125" style="7" customWidth="1"/>
    <col min="15353" max="15353" width="74.5703125" style="7" customWidth="1"/>
    <col min="15354" max="15357" width="14.42578125" style="7" customWidth="1"/>
    <col min="15358" max="15358" width="18.42578125" style="7" customWidth="1"/>
    <col min="15359" max="15359" width="11.5703125" style="7" customWidth="1"/>
    <col min="15360" max="15360" width="16.140625" style="7" customWidth="1"/>
    <col min="15361" max="15362" width="16" style="7" customWidth="1"/>
    <col min="15363" max="15363" width="21.85546875" style="7" customWidth="1"/>
    <col min="15364" max="15364" width="15.7109375" style="7" customWidth="1"/>
    <col min="15365" max="15365" width="15.42578125" style="7" customWidth="1"/>
    <col min="15366" max="15366" width="13.42578125" style="7" customWidth="1"/>
    <col min="15367" max="15367" width="14.85546875" style="7" customWidth="1"/>
    <col min="15368" max="15368" width="14.7109375" style="7" customWidth="1"/>
    <col min="15369" max="15369" width="12.28515625" style="7" customWidth="1"/>
    <col min="15370" max="15370" width="12.140625" style="7" customWidth="1"/>
    <col min="15371" max="15371" width="10.28515625" style="7" customWidth="1"/>
    <col min="15372" max="15372" width="9.140625" style="7"/>
    <col min="15373" max="15373" width="13.7109375" style="7" customWidth="1"/>
    <col min="15374" max="15607" width="9.140625" style="7"/>
    <col min="15608" max="15608" width="7.42578125" style="7" customWidth="1"/>
    <col min="15609" max="15609" width="74.5703125" style="7" customWidth="1"/>
    <col min="15610" max="15613" width="14.42578125" style="7" customWidth="1"/>
    <col min="15614" max="15614" width="18.42578125" style="7" customWidth="1"/>
    <col min="15615" max="15615" width="11.5703125" style="7" customWidth="1"/>
    <col min="15616" max="15616" width="16.140625" style="7" customWidth="1"/>
    <col min="15617" max="15618" width="16" style="7" customWidth="1"/>
    <col min="15619" max="15619" width="21.85546875" style="7" customWidth="1"/>
    <col min="15620" max="15620" width="15.7109375" style="7" customWidth="1"/>
    <col min="15621" max="15621" width="15.42578125" style="7" customWidth="1"/>
    <col min="15622" max="15622" width="13.42578125" style="7" customWidth="1"/>
    <col min="15623" max="15623" width="14.85546875" style="7" customWidth="1"/>
    <col min="15624" max="15624" width="14.7109375" style="7" customWidth="1"/>
    <col min="15625" max="15625" width="12.28515625" style="7" customWidth="1"/>
    <col min="15626" max="15626" width="12.140625" style="7" customWidth="1"/>
    <col min="15627" max="15627" width="10.28515625" style="7" customWidth="1"/>
    <col min="15628" max="15628" width="9.140625" style="7"/>
    <col min="15629" max="15629" width="13.7109375" style="7" customWidth="1"/>
    <col min="15630" max="15863" width="9.140625" style="7"/>
    <col min="15864" max="15864" width="7.42578125" style="7" customWidth="1"/>
    <col min="15865" max="15865" width="74.5703125" style="7" customWidth="1"/>
    <col min="15866" max="15869" width="14.42578125" style="7" customWidth="1"/>
    <col min="15870" max="15870" width="18.42578125" style="7" customWidth="1"/>
    <col min="15871" max="15871" width="11.5703125" style="7" customWidth="1"/>
    <col min="15872" max="15872" width="16.140625" style="7" customWidth="1"/>
    <col min="15873" max="15874" width="16" style="7" customWidth="1"/>
    <col min="15875" max="15875" width="21.85546875" style="7" customWidth="1"/>
    <col min="15876" max="15876" width="15.7109375" style="7" customWidth="1"/>
    <col min="15877" max="15877" width="15.42578125" style="7" customWidth="1"/>
    <col min="15878" max="15878" width="13.42578125" style="7" customWidth="1"/>
    <col min="15879" max="15879" width="14.85546875" style="7" customWidth="1"/>
    <col min="15880" max="15880" width="14.7109375" style="7" customWidth="1"/>
    <col min="15881" max="15881" width="12.28515625" style="7" customWidth="1"/>
    <col min="15882" max="15882" width="12.140625" style="7" customWidth="1"/>
    <col min="15883" max="15883" width="10.28515625" style="7" customWidth="1"/>
    <col min="15884" max="15884" width="9.140625" style="7"/>
    <col min="15885" max="15885" width="13.7109375" style="7" customWidth="1"/>
    <col min="15886" max="16119" width="9.140625" style="7"/>
    <col min="16120" max="16120" width="7.42578125" style="7" customWidth="1"/>
    <col min="16121" max="16121" width="74.5703125" style="7" customWidth="1"/>
    <col min="16122" max="16125" width="14.42578125" style="7" customWidth="1"/>
    <col min="16126" max="16126" width="18.42578125" style="7" customWidth="1"/>
    <col min="16127" max="16127" width="11.5703125" style="7" customWidth="1"/>
    <col min="16128" max="16128" width="16.140625" style="7" customWidth="1"/>
    <col min="16129" max="16130" width="16" style="7" customWidth="1"/>
    <col min="16131" max="16131" width="21.85546875" style="7" customWidth="1"/>
    <col min="16132" max="16132" width="15.7109375" style="7" customWidth="1"/>
    <col min="16133" max="16133" width="15.42578125" style="7" customWidth="1"/>
    <col min="16134" max="16134" width="13.42578125" style="7" customWidth="1"/>
    <col min="16135" max="16135" width="14.85546875" style="7" customWidth="1"/>
    <col min="16136" max="16136" width="14.7109375" style="7" customWidth="1"/>
    <col min="16137" max="16137" width="12.28515625" style="7" customWidth="1"/>
    <col min="16138" max="16138" width="12.140625" style="7" customWidth="1"/>
    <col min="16139" max="16139" width="10.28515625" style="7" customWidth="1"/>
    <col min="16140" max="16140" width="9.140625" style="7"/>
    <col min="16141" max="16141" width="13.7109375" style="7" customWidth="1"/>
    <col min="16142" max="16384" width="9.140625" style="7"/>
  </cols>
  <sheetData>
    <row r="1" spans="1:12" s="1" customFormat="1" ht="20.25">
      <c r="A1" s="194" t="s">
        <v>267</v>
      </c>
      <c r="B1" s="194"/>
      <c r="C1" s="194"/>
      <c r="D1" s="194"/>
      <c r="E1" s="194"/>
      <c r="F1" s="194"/>
      <c r="G1" s="194"/>
      <c r="H1" s="194"/>
      <c r="I1" s="194"/>
      <c r="J1" s="194"/>
      <c r="K1" s="194"/>
    </row>
    <row r="2" spans="1:12" ht="31.5" customHeight="1">
      <c r="A2" s="195" t="s">
        <v>298</v>
      </c>
      <c r="B2" s="195"/>
      <c r="C2" s="195"/>
      <c r="D2" s="195"/>
      <c r="E2" s="195"/>
      <c r="F2" s="195"/>
      <c r="G2" s="195"/>
      <c r="H2" s="195"/>
      <c r="I2" s="195"/>
      <c r="J2" s="195"/>
      <c r="K2" s="195"/>
    </row>
    <row r="3" spans="1:12" ht="31.5" customHeight="1">
      <c r="A3" s="195" t="s">
        <v>269</v>
      </c>
      <c r="B3" s="195"/>
      <c r="C3" s="195"/>
      <c r="D3" s="195"/>
      <c r="E3" s="195"/>
      <c r="F3" s="195"/>
      <c r="G3" s="195"/>
      <c r="H3" s="195"/>
      <c r="I3" s="195"/>
      <c r="J3" s="195"/>
      <c r="K3" s="195"/>
    </row>
    <row r="4" spans="1:12" ht="31.5" customHeight="1">
      <c r="A4" s="196" t="str">
        <f>+'PL I TH'!A4:D4</f>
        <v>(Kèm theo Tờ trình số                     /TTr-UBND ngày       tháng 02 năm 2023 của Ủy ban nhân dân tỉnh Sóc Trăng)</v>
      </c>
      <c r="B4" s="196"/>
      <c r="C4" s="196"/>
      <c r="D4" s="196"/>
      <c r="E4" s="196"/>
      <c r="F4" s="196"/>
      <c r="G4" s="196"/>
      <c r="H4" s="196"/>
      <c r="I4" s="196"/>
      <c r="J4" s="196"/>
      <c r="K4" s="196"/>
    </row>
    <row r="5" spans="1:12" ht="35.450000000000003" customHeight="1">
      <c r="A5" s="197" t="s">
        <v>299</v>
      </c>
      <c r="B5" s="197"/>
      <c r="C5" s="197"/>
      <c r="D5" s="197"/>
      <c r="E5" s="197"/>
      <c r="F5" s="197"/>
      <c r="G5" s="197"/>
      <c r="H5" s="197"/>
      <c r="I5" s="197"/>
      <c r="J5" s="197"/>
      <c r="K5" s="197"/>
    </row>
    <row r="6" spans="1:12" ht="35.25" customHeight="1">
      <c r="A6" s="187" t="s">
        <v>2</v>
      </c>
      <c r="B6" s="187" t="s">
        <v>3</v>
      </c>
      <c r="C6" s="187" t="s">
        <v>4</v>
      </c>
      <c r="D6" s="189" t="s">
        <v>5</v>
      </c>
      <c r="E6" s="187" t="s">
        <v>6</v>
      </c>
      <c r="F6" s="200" t="s">
        <v>7</v>
      </c>
      <c r="G6" s="201"/>
      <c r="H6" s="192" t="s">
        <v>193</v>
      </c>
      <c r="I6" s="187" t="s">
        <v>194</v>
      </c>
      <c r="J6" s="187" t="s">
        <v>192</v>
      </c>
      <c r="K6" s="187" t="s">
        <v>251</v>
      </c>
    </row>
    <row r="7" spans="1:12" ht="35.450000000000003" customHeight="1">
      <c r="A7" s="187"/>
      <c r="B7" s="187"/>
      <c r="C7" s="187"/>
      <c r="D7" s="190"/>
      <c r="E7" s="187"/>
      <c r="F7" s="187" t="s">
        <v>213</v>
      </c>
      <c r="G7" s="187" t="s">
        <v>272</v>
      </c>
      <c r="H7" s="192"/>
      <c r="I7" s="187"/>
      <c r="J7" s="187"/>
      <c r="K7" s="187"/>
    </row>
    <row r="8" spans="1:12" ht="35.450000000000003" customHeight="1">
      <c r="A8" s="187"/>
      <c r="B8" s="187"/>
      <c r="C8" s="187"/>
      <c r="D8" s="190"/>
      <c r="E8" s="187"/>
      <c r="F8" s="187"/>
      <c r="G8" s="187"/>
      <c r="H8" s="192"/>
      <c r="I8" s="187"/>
      <c r="J8" s="187"/>
      <c r="K8" s="187"/>
    </row>
    <row r="9" spans="1:12" ht="35.450000000000003" customHeight="1">
      <c r="A9" s="187"/>
      <c r="B9" s="187"/>
      <c r="C9" s="187"/>
      <c r="D9" s="190"/>
      <c r="E9" s="187"/>
      <c r="F9" s="187"/>
      <c r="G9" s="187"/>
      <c r="H9" s="192"/>
      <c r="I9" s="187"/>
      <c r="J9" s="187"/>
      <c r="K9" s="187"/>
    </row>
    <row r="10" spans="1:12">
      <c r="A10" s="187"/>
      <c r="B10" s="187"/>
      <c r="C10" s="187"/>
      <c r="D10" s="191"/>
      <c r="E10" s="187"/>
      <c r="F10" s="187"/>
      <c r="G10" s="187"/>
      <c r="H10" s="192"/>
      <c r="I10" s="187"/>
      <c r="J10" s="187"/>
      <c r="K10" s="187"/>
    </row>
    <row r="11" spans="1:12">
      <c r="A11" s="85">
        <v>1</v>
      </c>
      <c r="B11" s="85">
        <v>2</v>
      </c>
      <c r="C11" s="85">
        <v>3</v>
      </c>
      <c r="D11" s="85">
        <v>4</v>
      </c>
      <c r="E11" s="85">
        <v>5</v>
      </c>
      <c r="F11" s="85">
        <v>6</v>
      </c>
      <c r="G11" s="85">
        <v>7</v>
      </c>
      <c r="H11" s="85">
        <v>8</v>
      </c>
      <c r="I11" s="85">
        <v>9</v>
      </c>
      <c r="J11" s="85">
        <v>10</v>
      </c>
      <c r="K11" s="85">
        <v>11</v>
      </c>
    </row>
    <row r="12" spans="1:12">
      <c r="A12" s="9"/>
      <c r="B12" s="9" t="s">
        <v>13</v>
      </c>
      <c r="C12" s="51"/>
      <c r="D12" s="9"/>
      <c r="E12" s="51"/>
      <c r="F12" s="52"/>
      <c r="G12" s="53"/>
      <c r="H12" s="53">
        <f>+H13</f>
        <v>4928</v>
      </c>
      <c r="I12" s="53">
        <f t="shared" ref="I12:K12" si="0">+I13</f>
        <v>4377.7359999999999</v>
      </c>
      <c r="J12" s="53">
        <f t="shared" si="0"/>
        <v>550</v>
      </c>
      <c r="K12" s="53">
        <f t="shared" si="0"/>
        <v>550</v>
      </c>
      <c r="L12" s="71"/>
    </row>
    <row r="13" spans="1:12" ht="37.5">
      <c r="A13" s="120"/>
      <c r="B13" s="121" t="s">
        <v>220</v>
      </c>
      <c r="C13" s="124"/>
      <c r="D13" s="124"/>
      <c r="E13" s="124"/>
      <c r="F13" s="125"/>
      <c r="G13" s="125">
        <f t="shared" ref="G13:K13" si="1">G14</f>
        <v>14961</v>
      </c>
      <c r="H13" s="125">
        <f t="shared" si="1"/>
        <v>4928</v>
      </c>
      <c r="I13" s="125">
        <f t="shared" si="1"/>
        <v>4377.7359999999999</v>
      </c>
      <c r="J13" s="125">
        <f t="shared" si="1"/>
        <v>550</v>
      </c>
      <c r="K13" s="125">
        <f t="shared" si="1"/>
        <v>550</v>
      </c>
    </row>
    <row r="14" spans="1:12">
      <c r="A14" s="113" t="s">
        <v>16</v>
      </c>
      <c r="B14" s="108" t="s">
        <v>208</v>
      </c>
      <c r="C14" s="114"/>
      <c r="D14" s="114"/>
      <c r="E14" s="114"/>
      <c r="F14" s="115"/>
      <c r="G14" s="116">
        <f t="shared" ref="G14:K14" si="2">SUM(G15:G15)</f>
        <v>14961</v>
      </c>
      <c r="H14" s="116">
        <f t="shared" si="2"/>
        <v>4928</v>
      </c>
      <c r="I14" s="116">
        <f t="shared" si="2"/>
        <v>4377.7359999999999</v>
      </c>
      <c r="J14" s="116">
        <f t="shared" si="2"/>
        <v>550</v>
      </c>
      <c r="K14" s="116">
        <f t="shared" si="2"/>
        <v>550</v>
      </c>
    </row>
    <row r="15" spans="1:12" ht="37.5">
      <c r="A15" s="98">
        <v>1</v>
      </c>
      <c r="B15" s="37" t="s">
        <v>223</v>
      </c>
      <c r="C15" s="99" t="s">
        <v>47</v>
      </c>
      <c r="D15" s="99">
        <v>7961359</v>
      </c>
      <c r="E15" s="92" t="s">
        <v>18</v>
      </c>
      <c r="F15" s="92" t="s">
        <v>224</v>
      </c>
      <c r="G15" s="15">
        <v>14961</v>
      </c>
      <c r="H15" s="101">
        <v>4928</v>
      </c>
      <c r="I15" s="101">
        <v>4377.7359999999999</v>
      </c>
      <c r="J15" s="22">
        <f>ROUNDDOWN(H15-I15,0)</f>
        <v>550</v>
      </c>
      <c r="K15" s="101">
        <f>+J15</f>
        <v>550</v>
      </c>
    </row>
    <row r="16" spans="1:12">
      <c r="A16" s="67"/>
      <c r="B16" s="68"/>
      <c r="C16" s="68"/>
      <c r="D16" s="68"/>
      <c r="E16" s="68"/>
      <c r="F16" s="68"/>
      <c r="G16" s="100"/>
      <c r="H16" s="68"/>
      <c r="I16" s="68"/>
      <c r="J16" s="68"/>
      <c r="K16" s="68"/>
    </row>
    <row r="17" spans="1:11">
      <c r="A17" s="70"/>
      <c r="B17" s="7"/>
      <c r="C17" s="7"/>
      <c r="D17" s="7"/>
      <c r="E17" s="7"/>
      <c r="F17" s="7"/>
      <c r="G17" s="7"/>
      <c r="H17" s="7"/>
      <c r="I17" s="7"/>
      <c r="J17" s="7"/>
      <c r="K17" s="7"/>
    </row>
    <row r="18" spans="1:11">
      <c r="A18" s="70"/>
      <c r="B18" s="7"/>
      <c r="C18" s="7"/>
      <c r="D18" s="7"/>
      <c r="E18" s="7"/>
      <c r="F18" s="7"/>
      <c r="G18" s="7"/>
      <c r="H18" s="7"/>
      <c r="I18" s="7"/>
      <c r="J18" s="7"/>
      <c r="K18" s="7"/>
    </row>
  </sheetData>
  <mergeCells count="17">
    <mergeCell ref="J6:J10"/>
    <mergeCell ref="K6:K10"/>
    <mergeCell ref="A1:K1"/>
    <mergeCell ref="A2:K2"/>
    <mergeCell ref="A4:K4"/>
    <mergeCell ref="A5:K5"/>
    <mergeCell ref="A6:A10"/>
    <mergeCell ref="B6:B10"/>
    <mergeCell ref="C6:C10"/>
    <mergeCell ref="D6:D10"/>
    <mergeCell ref="F7:F10"/>
    <mergeCell ref="G7:G10"/>
    <mergeCell ref="A3:K3"/>
    <mergeCell ref="E6:E10"/>
    <mergeCell ref="F6:G6"/>
    <mergeCell ref="H6:H10"/>
    <mergeCell ref="I6:I10"/>
  </mergeCells>
  <printOptions horizontalCentered="1"/>
  <pageMargins left="0.11811023622047245" right="0.11811023622047245" top="0.74803149606299213" bottom="0.55118110236220474" header="0.31496062992125984" footer="0.31496062992125984"/>
  <pageSetup paperSize="9" scale="62"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PL I TH</vt:lpstr>
      <vt:lpstr>PL II NSDP</vt:lpstr>
      <vt:lpstr>PL III XSKT</vt:lpstr>
      <vt:lpstr>PL IV BOI CHI</vt:lpstr>
      <vt:lpstr>PL V 30% Tang thu</vt:lpstr>
      <vt:lpstr>PL VI Ket du 20</vt:lpstr>
      <vt:lpstr>PL VII NTM</vt:lpstr>
      <vt:lpstr>PL VIII TV XSKT</vt:lpstr>
      <vt:lpstr>PL IX TT TSDĐ</vt:lpstr>
      <vt:lpstr>'PL I TH'!Print_Area</vt:lpstr>
      <vt:lpstr>'PL II NSDP'!Print_Area</vt:lpstr>
      <vt:lpstr>'PL III XSKT'!Print_Area</vt:lpstr>
      <vt:lpstr>'PL II NSDP'!Print_Titles</vt:lpstr>
      <vt:lpstr>'PL III XSKT'!Print_Titles</vt:lpstr>
      <vt:lpstr>'PL VI Ket du 20'!Print_Titles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Quoc Dung</dc:creator>
  <cp:lastModifiedBy>Admin</cp:lastModifiedBy>
  <cp:lastPrinted>2023-02-15T06:57:56Z</cp:lastPrinted>
  <dcterms:created xsi:type="dcterms:W3CDTF">2023-01-27T02:23:28Z</dcterms:created>
  <dcterms:modified xsi:type="dcterms:W3CDTF">2023-02-17T02:34:39Z</dcterms:modified>
</cp:coreProperties>
</file>